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chartsheets/sheet4.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3.xml" ContentType="application/vnd.openxmlformats-officedocument.spreadsheetml.worksheet+xml"/>
  <Override PartName="/xl/drawings/drawing27.xml" ContentType="application/vnd.openxmlformats-officedocument.drawing+xml"/>
  <Override PartName="/xl/worksheets/sheet14.xml" ContentType="application/vnd.openxmlformats-officedocument.spreadsheetml.worksheet+xml"/>
  <Override PartName="/xl/drawings/drawing28.xml" ContentType="application/vnd.openxmlformats-officedocument.drawing+xml"/>
  <Override PartName="/xl/worksheets/sheet15.xml" ContentType="application/vnd.openxmlformats-officedocument.spreadsheetml.worksheet+xml"/>
  <Override PartName="/xl/drawings/drawing29.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worksheets/sheet17.xml" ContentType="application/vnd.openxmlformats-officedocument.spreadsheetml.worksheet+xml"/>
  <Override PartName="/xl/drawings/drawing31.xml" ContentType="application/vnd.openxmlformats-officedocument.drawing+xml"/>
  <Override PartName="/xl/worksheets/sheet18.xml" ContentType="application/vnd.openxmlformats-officedocument.spreadsheetml.worksheet+xml"/>
  <Override PartName="/xl/drawings/drawing32.xml" ContentType="application/vnd.openxmlformats-officedocument.drawing+xml"/>
  <Override PartName="/xl/worksheets/sheet19.xml" ContentType="application/vnd.openxmlformats-officedocument.spreadsheetml.worksheet+xml"/>
  <Override PartName="/xl/drawings/drawing33.xml" ContentType="application/vnd.openxmlformats-officedocument.drawing+xml"/>
  <Override PartName="/xl/worksheets/sheet20.xml" ContentType="application/vnd.openxmlformats-officedocument.spreadsheetml.worksheet+xml"/>
  <Override PartName="/xl/drawings/drawing34.xml" ContentType="application/vnd.openxmlformats-officedocument.drawing+xml"/>
  <Override PartName="/xl/worksheets/sheet21.xml" ContentType="application/vnd.openxmlformats-officedocument.spreadsheetml.worksheet+xml"/>
  <Override PartName="/xl/drawings/drawing37.xml" ContentType="application/vnd.openxmlformats-officedocument.drawing+xml"/>
  <Override PartName="/xl/worksheets/sheet22.xml" ContentType="application/vnd.openxmlformats-officedocument.spreadsheetml.worksheet+xml"/>
  <Override PartName="/xl/drawings/drawing4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5.xml" ContentType="application/vnd.openxmlformats-officedocument.drawingml.chartshapes+xml"/>
  <Override PartName="/xl/drawings/drawing2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0" windowWidth="6840" windowHeight="5085" tabRatio="967" firstSheet="12" activeTab="21"/>
  </bookViews>
  <sheets>
    <sheet name="المقدمة" sheetId="1" r:id="rId1"/>
    <sheet name="جدول 01-01 Table" sheetId="2" r:id="rId2"/>
    <sheet name="جدول 02-01  Table" sheetId="3" r:id="rId3"/>
    <sheet name="جدول  03-01 Tabl" sheetId="4" r:id="rId4"/>
    <sheet name="جدول 04 -01 Table" sheetId="5" r:id="rId5"/>
    <sheet name="جدول 05-01 Table " sheetId="6" r:id="rId6"/>
    <sheet name="شكل 01-01 Figure   " sheetId="7" r:id="rId7"/>
    <sheet name="جدول 06-01 Table   " sheetId="8" r:id="rId8"/>
    <sheet name="Figure 01-02 شكل" sheetId="9" r:id="rId9"/>
    <sheet name=" جدول 07-01 Table  " sheetId="10" r:id="rId10"/>
    <sheet name="شكل 03-01 Figure " sheetId="11" r:id="rId11"/>
    <sheet name="جدول  08-01 Table " sheetId="12" r:id="rId12"/>
    <sheet name="شكل 04-01 Figure" sheetId="13" r:id="rId13"/>
    <sheet name="جدول 09 -01 Table" sheetId="14" r:id="rId14"/>
    <sheet name="شكل 05 -01 Figure" sheetId="15" r:id="rId15"/>
    <sheet name="جدول 10-01 " sheetId="16" r:id="rId16"/>
    <sheet name="شكل 06-01 Figure" sheetId="17" r:id="rId17"/>
    <sheet name="جدول 11-01" sheetId="18" r:id="rId18"/>
    <sheet name="جدول  12-01 " sheetId="19" r:id="rId19"/>
    <sheet name="جدول  13-01" sheetId="20" r:id="rId20"/>
    <sheet name="جدول 14 -01" sheetId="21" r:id="rId21"/>
    <sheet name="جدول  15-01 " sheetId="22" r:id="rId22"/>
    <sheet name="جدول 16 -01  " sheetId="23" r:id="rId23"/>
    <sheet name="جدول 17-01" sheetId="24" r:id="rId24"/>
    <sheet name="بيانات الرسومات" sheetId="25" state="hidden" r:id="rId25"/>
    <sheet name="الهرم السكاني " sheetId="26" state="hidden" r:id="rId26"/>
    <sheet name="الهرم السكاني  (2)" sheetId="27" state="hidden" r:id="rId27"/>
  </sheets>
  <externalReferences>
    <externalReference r:id="rId30"/>
    <externalReference r:id="rId31"/>
    <externalReference r:id="rId32"/>
    <externalReference r:id="rId33"/>
    <externalReference r:id="rId34"/>
  </externalReferences>
  <definedNames>
    <definedName name="M1000000000000" localSheetId="0">#REF!</definedName>
    <definedName name="M1000000000000" localSheetId="25">#REF!</definedName>
    <definedName name="M1000000000000" localSheetId="26">#REF!</definedName>
    <definedName name="M1000000000000" localSheetId="2">#REF!</definedName>
    <definedName name="M1000000000000" localSheetId="22">#REF!</definedName>
    <definedName name="M1000000000000">#REF!</definedName>
    <definedName name="_xlnm.Print_Area" localSheetId="9">' جدول 07-01 Table  '!$A$1:$M$16</definedName>
    <definedName name="_xlnm.Print_Area" localSheetId="0">'المقدمة'!$A$1:$A$18</definedName>
    <definedName name="_xlnm.Print_Area" localSheetId="3">'جدول  03-01 Tabl'!$A$1:$E$21</definedName>
    <definedName name="_xlnm.Print_Area" localSheetId="11">'جدول  08-01 Table '!$A$1:$J$21</definedName>
    <definedName name="_xlnm.Print_Area" localSheetId="18">'جدول  12-01 '!$A$1:$E$28</definedName>
    <definedName name="_xlnm.Print_Area" localSheetId="19">'جدول  13-01'!$A$1:$J$26</definedName>
    <definedName name="_xlnm.Print_Area" localSheetId="21">'جدول  15-01 '!$A$1:$E$18</definedName>
    <definedName name="_xlnm.Print_Area" localSheetId="1">'جدول 01-01 Table'!$A$1:$D$31</definedName>
    <definedName name="_xlnm.Print_Area" localSheetId="2">'جدول 02-01  Table'!$A$1:$E$256</definedName>
    <definedName name="_xlnm.Print_Area" localSheetId="4">'جدول 04 -01 Table'!$A$1:$E$12</definedName>
    <definedName name="_xlnm.Print_Area" localSheetId="5">'جدول 05-01 Table '!$A$1:$J$27</definedName>
    <definedName name="_xlnm.Print_Area" localSheetId="7">'جدول 06-01 Table   '!$A$1:$E$21</definedName>
    <definedName name="_xlnm.Print_Area" localSheetId="13">'جدول 09 -01 Table'!$A$1:$K$21</definedName>
    <definedName name="_xlnm.Print_Area" localSheetId="15">'جدول 10-01 '!$A$1:$K$25</definedName>
    <definedName name="_xlnm.Print_Area" localSheetId="17">'جدول 11-01'!$A$1:$K$30</definedName>
    <definedName name="_xlnm.Print_Area" localSheetId="20">'جدول 14 -01'!$A$1:$D$27</definedName>
    <definedName name="_xlnm.Print_Area" localSheetId="22">'جدول 16 -01  '!$A$1:$E$21</definedName>
    <definedName name="_xlnm.Print_Area" localSheetId="23">'جدول 17-01'!$A$1:$E$21</definedName>
    <definedName name="_xlnm.Print_Area" localSheetId="6">'شكل 01-01 Figure   '!$A$1:$E$4</definedName>
    <definedName name="_xlnm.Print_Titles" localSheetId="2">'جدول 02-01  Table'!$7:$8</definedName>
  </definedNames>
  <calcPr fullCalcOnLoad="1"/>
</workbook>
</file>

<file path=xl/sharedStrings.xml><?xml version="1.0" encoding="utf-8"?>
<sst xmlns="http://schemas.openxmlformats.org/spreadsheetml/2006/main" count="1941" uniqueCount="1032">
  <si>
    <t>البيـــان</t>
  </si>
  <si>
    <t>ذكور</t>
  </si>
  <si>
    <t xml:space="preserve"> </t>
  </si>
  <si>
    <t>المجموع</t>
  </si>
  <si>
    <t>Total</t>
  </si>
  <si>
    <t>Households</t>
  </si>
  <si>
    <t>عدد الأفراد</t>
  </si>
  <si>
    <t>متوسط حجم التجمع</t>
  </si>
  <si>
    <t>%</t>
  </si>
  <si>
    <t>-</t>
  </si>
  <si>
    <t>Title</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</si>
  <si>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</si>
  <si>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</si>
  <si>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</si>
  <si>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</si>
  <si>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</si>
  <si>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</si>
  <si>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</si>
  <si>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</si>
  <si>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</si>
  <si>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</si>
  <si>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</si>
  <si>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</si>
  <si>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</si>
  <si>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</si>
  <si>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</si>
  <si>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</si>
  <si>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</si>
  <si>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</si>
  <si>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</si>
  <si>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</si>
  <si>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</si>
  <si>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</si>
  <si>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</si>
  <si>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المواليد والوفيات والزيادة الطبيعية حسب الجنسية والجنس - إمارة دبي</t>
  </si>
  <si>
    <t>المؤشرات الحيوية الأساسية - إمارة دبي</t>
  </si>
  <si>
    <t>المجمــوع</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</si>
  <si>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</si>
  <si>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</si>
  <si>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</si>
  <si>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</si>
  <si>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</si>
  <si>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</si>
  <si>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</si>
  <si>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</si>
  <si>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السنوات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</si>
  <si>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</si>
  <si>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</si>
  <si>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</si>
  <si>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</si>
  <si>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</si>
  <si>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</si>
  <si>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</si>
  <si>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</si>
  <si>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</si>
  <si>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</si>
  <si>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</si>
  <si>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</si>
  <si>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</si>
  <si>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</si>
  <si>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</si>
  <si>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</si>
  <si>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</si>
  <si>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</si>
  <si>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</si>
  <si>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</si>
  <si>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</si>
  <si>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</si>
  <si>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</si>
  <si>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</si>
  <si>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</si>
  <si>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</si>
  <si>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</si>
  <si>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</si>
  <si>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</si>
  <si>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</si>
  <si>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</si>
  <si>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</si>
  <si>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</si>
  <si>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</si>
  <si>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</si>
  <si>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</si>
  <si>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</si>
  <si>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</si>
  <si>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</si>
  <si>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</si>
  <si>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</si>
  <si>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</si>
  <si>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</si>
  <si>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</si>
  <si>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</si>
  <si>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</si>
  <si>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</si>
  <si>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</si>
  <si>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</si>
  <si>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</si>
  <si>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</si>
  <si>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</si>
  <si>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</si>
  <si>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</si>
  <si>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</si>
  <si>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</si>
  <si>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</si>
  <si>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</si>
  <si>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</si>
  <si>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شكل (6)</t>
  </si>
  <si>
    <t>6.3%</t>
  </si>
  <si>
    <t>0.5%</t>
  </si>
  <si>
    <t>0.1%</t>
  </si>
  <si>
    <t>12.5%</t>
  </si>
  <si>
    <t>78.87%</t>
  </si>
  <si>
    <t>متــزوج
Married</t>
  </si>
  <si>
    <t>مطلـــق
Divorced</t>
  </si>
  <si>
    <t>أرمـــل
Widowed</t>
  </si>
  <si>
    <t>المجموع
Total</t>
  </si>
  <si>
    <t>المجموع
 Total</t>
  </si>
  <si>
    <t>2007*</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</si>
  <si>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</si>
  <si>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</si>
  <si>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</si>
  <si>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</si>
  <si>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</si>
  <si>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</si>
  <si>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</si>
  <si>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</si>
  <si>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</si>
  <si>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</si>
  <si>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</si>
  <si>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</si>
  <si>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</si>
  <si>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</si>
  <si>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</si>
  <si>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</si>
  <si>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</si>
  <si>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</si>
  <si>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</si>
  <si>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</si>
  <si>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</si>
  <si>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</si>
  <si>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</si>
  <si>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</si>
  <si>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</si>
  <si>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</si>
  <si>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</si>
  <si>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</si>
  <si>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</si>
  <si>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</si>
  <si>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</si>
  <si>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</si>
  <si>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</si>
  <si>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</si>
  <si>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</si>
  <si>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</si>
  <si>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</si>
  <si>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</si>
  <si>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</si>
  <si>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</si>
  <si>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</si>
  <si>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</si>
  <si>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</si>
  <si>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t>جـــدول ( 11 - 01 ) Table</t>
  </si>
  <si>
    <t>جـــدول ( 10 - 01 ) Table</t>
  </si>
  <si>
    <t>جـــدول ( 09 - 01 ) Table</t>
  </si>
  <si>
    <t>جـــدول ( 08 - 01 ) Table</t>
  </si>
  <si>
    <t>جـــدول ( 07 - 01 ) Table</t>
  </si>
  <si>
    <t>جـــدول ( 06 - 01 ) Table</t>
  </si>
  <si>
    <t>جـــدول ( 05 - 01 )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</si>
  <si>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</si>
  <si>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</si>
  <si>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</si>
  <si>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</si>
  <si>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</si>
  <si>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</si>
  <si>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</si>
  <si>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</si>
  <si>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</si>
  <si>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</si>
  <si>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</si>
  <si>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</si>
  <si>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</si>
  <si>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</si>
  <si>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</si>
  <si>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</si>
  <si>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</si>
  <si>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</si>
  <si>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</si>
  <si>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</si>
  <si>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</si>
  <si>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</si>
  <si>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</si>
  <si>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</si>
  <si>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</si>
  <si>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</si>
  <si>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</si>
  <si>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</si>
  <si>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</si>
  <si>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</si>
  <si>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</si>
  <si>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</si>
  <si>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</si>
  <si>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</si>
  <si>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</si>
  <si>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</si>
  <si>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</si>
  <si>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</si>
  <si>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</si>
  <si>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</si>
  <si>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</si>
  <si>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</si>
  <si>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</si>
  <si>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</si>
  <si>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</si>
  <si>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</si>
  <si>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</si>
  <si>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2010*</t>
  </si>
  <si>
    <t>السكان حسب الجنس وفئات العمر - إمارة دبي</t>
  </si>
  <si>
    <t>Emiratis</t>
  </si>
  <si>
    <t xml:space="preserve">إماراتيين   Emiratis </t>
  </si>
  <si>
    <t>إماراتيين</t>
  </si>
  <si>
    <t>غير إماراتيين</t>
  </si>
  <si>
    <t>إماراتي</t>
  </si>
  <si>
    <t>غير إماراتي</t>
  </si>
  <si>
    <t>2011*</t>
  </si>
  <si>
    <t>2012*</t>
  </si>
  <si>
    <t>زوج غير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</si>
  <si>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</si>
  <si>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</si>
  <si>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</si>
  <si>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</si>
  <si>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</si>
  <si>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</si>
  <si>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</si>
  <si>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</si>
  <si>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</si>
  <si>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</si>
  <si>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</si>
  <si>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</si>
  <si>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</si>
  <si>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</si>
  <si>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</si>
  <si>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</si>
  <si>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</si>
  <si>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</si>
  <si>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</si>
  <si>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</si>
  <si>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</si>
  <si>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</si>
  <si>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</si>
  <si>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</si>
  <si>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</si>
  <si>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</si>
  <si>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</si>
  <si>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</si>
  <si>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</si>
  <si>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</si>
  <si>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</si>
  <si>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</si>
  <si>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</si>
  <si>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Average Size of Households</t>
  </si>
  <si>
    <t>مؤهل متوسط
Intermediate Degree</t>
  </si>
  <si>
    <t>مؤهل دون الجامعي
Under University
Degree</t>
  </si>
  <si>
    <t>مؤهل جامعي فما فوق
University and Post
Graduate Degree</t>
  </si>
  <si>
    <t>إناث</t>
  </si>
  <si>
    <t>أرمـــل 
Widowed</t>
  </si>
  <si>
    <t>Unwilling to Work and Others</t>
  </si>
  <si>
    <t>Disabled and Over Age</t>
  </si>
  <si>
    <t>Non Emiratis</t>
  </si>
  <si>
    <t>Natural Increase</t>
  </si>
  <si>
    <t>المواليد</t>
  </si>
  <si>
    <t>الوفيات</t>
  </si>
  <si>
    <t>الزيادة الطبيعية</t>
  </si>
  <si>
    <t>المصدر : هيئة الصحة بدبي</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</si>
  <si>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</si>
  <si>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</si>
  <si>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</si>
  <si>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</si>
  <si>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</si>
  <si>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</si>
  <si>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</si>
  <si>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</si>
  <si>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</si>
  <si>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</si>
  <si>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</si>
  <si>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المصدر : مركز دبي للإحصاء - منظومة الإحصاءات الحيوية لإمارة دبي</t>
  </si>
  <si>
    <t>Source : Dubai Statistics Center  - Vital Statistics System for the Emirate of Dubai</t>
  </si>
  <si>
    <t>Non-Emirati Husband - Non Emirati Wife</t>
  </si>
  <si>
    <t>Non Emirati Husband - Non Emirati Wife</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</si>
  <si>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</si>
  <si>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</si>
  <si>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</si>
  <si>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</si>
  <si>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</si>
  <si>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</si>
  <si>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</si>
  <si>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</si>
  <si>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</si>
  <si>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</si>
  <si>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</si>
  <si>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</si>
  <si>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</si>
  <si>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</si>
  <si>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</si>
  <si>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</si>
  <si>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</si>
  <si>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</si>
  <si>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</si>
  <si>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</si>
  <si>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إماراتية
Emirati</t>
  </si>
  <si>
    <t>غير إماراتية
Non Emirati</t>
  </si>
  <si>
    <t xml:space="preserve">عدد السكان المقدر حسب الجنسية - إمارة دبي  </t>
  </si>
  <si>
    <t>الجنسية</t>
  </si>
  <si>
    <t>Nationality</t>
  </si>
  <si>
    <t>Emarati</t>
  </si>
  <si>
    <t xml:space="preserve"> Non-Emarati</t>
  </si>
  <si>
    <t>جـــدول ( 12 - 01 ) Table</t>
  </si>
  <si>
    <t>جـــدول ( 16 - 01 ) Table</t>
  </si>
  <si>
    <t>2015*</t>
  </si>
  <si>
    <t>Source : Dubai Statistics Center - Labor Force Survey</t>
  </si>
  <si>
    <t>المصدر: مركز دبي للإحصاء -  التقديرات السكانية السنوية</t>
  </si>
  <si>
    <t xml:space="preserve">Source : Dubai Statistics Center - Yearly Population Estimates   </t>
  </si>
  <si>
    <t>غير راغبين في العمل وأخرى</t>
  </si>
  <si>
    <t>Percentage Distribution of Population (15 Years and Above) by Economic Status and Gender - Emirate of Dubai</t>
  </si>
  <si>
    <t>التوزيع النسبي للسكان (15 سنة فأكثر) حسب حالة النشاط الاقتصادي والجنس - إمارة دبي</t>
  </si>
  <si>
    <t>قوة العمل (سكان نشطون)</t>
  </si>
  <si>
    <t>Labour Force (Active Population)</t>
  </si>
  <si>
    <t>خارج قوة العمل (سكان غير نشطين)</t>
  </si>
  <si>
    <t>Out of Labour Force (Inactive Population)</t>
  </si>
  <si>
    <t>المصدر : مركز دبي للإحصاء - مسح القوى العاملة</t>
  </si>
  <si>
    <t>المجموع العام</t>
  </si>
  <si>
    <t>Employed Persons</t>
  </si>
  <si>
    <t>Unemployed Persons</t>
  </si>
  <si>
    <t>Population by Gender - Emirate of Dubai</t>
  </si>
  <si>
    <t xml:space="preserve">              وزارة  الاقتصاد (التخطيط سابقاً) تعدادات أعوام 1968 ، 1975 ، 1980 ، 1985 ، 1995  </t>
  </si>
  <si>
    <t xml:space="preserve">             Ministry of  Economy (Planning Previously)  the Censuses of 1968 , 1975 , 1980 , 1985 , 1995 </t>
  </si>
  <si>
    <t xml:space="preserve">Number of Population Estimated by Nationality- Emirate of Dubai </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</si>
  <si>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</si>
  <si>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</si>
  <si>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Population by Gender and Age Groups  - Emirate of Dubai</t>
  </si>
  <si>
    <t>Number of Individuals</t>
  </si>
  <si>
    <t>السكان (10 سنوات فأكثر) حسب الحالة التعليمية والجنس - إمارة دبي</t>
  </si>
  <si>
    <t>Population (10 Years and Above) by Educational Status and Gender - Emirate of Dubai</t>
  </si>
  <si>
    <t>التوزيع النسبي للسكان (15 سنة فأكثر) حسب الحالة الزواجية والجنس - إمارة دبي</t>
  </si>
  <si>
    <t>Percentage Distribution of Population (15 Years and Above) by Marital Status and Gender - Emirate of Dubai</t>
  </si>
  <si>
    <t xml:space="preserve">  المصدر : مركز دبي للإحصاء - التقديرات السكانية السنوية</t>
  </si>
  <si>
    <t xml:space="preserve">Source: Dubai Statistics Center - Yearly Population Estimates   </t>
  </si>
  <si>
    <t>المصدر :  مركز دبي للإحصاء - التقديرات السكانية السنوية</t>
  </si>
  <si>
    <t>حفير</t>
  </si>
  <si>
    <t>الليان 2</t>
  </si>
  <si>
    <t>مقطره</t>
  </si>
  <si>
    <t>العشوش</t>
  </si>
  <si>
    <t>الصلال</t>
  </si>
  <si>
    <t>سيح السلم</t>
  </si>
  <si>
    <t>الفقع</t>
  </si>
  <si>
    <t>الليسيلي</t>
  </si>
  <si>
    <t>اليلايس 1</t>
  </si>
  <si>
    <t>حتا</t>
  </si>
  <si>
    <t>مرقب</t>
  </si>
  <si>
    <t>رماح</t>
  </si>
  <si>
    <t>أم السلي</t>
  </si>
  <si>
    <t>المها</t>
  </si>
  <si>
    <t>مرغم</t>
  </si>
  <si>
    <t>أم المؤمنين</t>
  </si>
  <si>
    <t>لهباب الثانية</t>
  </si>
  <si>
    <t>مرييل</t>
  </si>
  <si>
    <t>الرويه الأولى</t>
  </si>
  <si>
    <t>ورسان الثالثة</t>
  </si>
  <si>
    <t>العوير الثانية</t>
  </si>
  <si>
    <t>العوير الأولى</t>
  </si>
  <si>
    <t>معيصم الأولى</t>
  </si>
  <si>
    <t>البرشاء جنوب الخامسة</t>
  </si>
  <si>
    <t>الحبيه الخامسة</t>
  </si>
  <si>
    <t>الحبيه الرابعة</t>
  </si>
  <si>
    <t>البرشاء جنوب الرابعة</t>
  </si>
  <si>
    <t>الحبيه الثالثة</t>
  </si>
  <si>
    <t>الحبيه الثانية</t>
  </si>
  <si>
    <t>الحبيه الأولى</t>
  </si>
  <si>
    <t>البرشاء جنوب الثالثة</t>
  </si>
  <si>
    <t>البرشاء جنوب الثانية</t>
  </si>
  <si>
    <t>البرشاء جنوب الأولى</t>
  </si>
  <si>
    <t xml:space="preserve">وادي الصفا 7 </t>
  </si>
  <si>
    <t>وادي الصفا 6 (المرابع العربية)</t>
  </si>
  <si>
    <t>وادي الصفا 5</t>
  </si>
  <si>
    <t>وادي الصفا 3</t>
  </si>
  <si>
    <t>وادي الصفا 2</t>
  </si>
  <si>
    <t>ند حصة</t>
  </si>
  <si>
    <t>ورسان الرابعة</t>
  </si>
  <si>
    <t>ورسان الثانية</t>
  </si>
  <si>
    <t>ورسان الأولى</t>
  </si>
  <si>
    <t>ند الشبا الأولى</t>
  </si>
  <si>
    <t>ند الشبا الثانية</t>
  </si>
  <si>
    <t>رأس الخور الصناعية الثالثة</t>
  </si>
  <si>
    <t>جبل علي الصناعية الأولى</t>
  </si>
  <si>
    <t>ميناء جبل علي</t>
  </si>
  <si>
    <t>جبل علي الثالثة</t>
  </si>
  <si>
    <t>جبل علي الثانية</t>
  </si>
  <si>
    <t>جبل علي الأولى</t>
  </si>
  <si>
    <t>سيح شعيب 4</t>
  </si>
  <si>
    <t>سيح شعيب 3</t>
  </si>
  <si>
    <t>سيح شعيب 2</t>
  </si>
  <si>
    <t>مدينة المطار</t>
  </si>
  <si>
    <t>جبل علي الصناعية الثانية</t>
  </si>
  <si>
    <t>الورقاء الثالثة</t>
  </si>
  <si>
    <t>الورقاء الثانية</t>
  </si>
  <si>
    <t>الورقاء الأولى</t>
  </si>
  <si>
    <t>ند الحمر</t>
  </si>
  <si>
    <t>الخيران</t>
  </si>
  <si>
    <t>الثنيه الأولى (قرية ربيع الصحراء)</t>
  </si>
  <si>
    <t>الصفوح الثانية</t>
  </si>
  <si>
    <t>البرشاء الثانية</t>
  </si>
  <si>
    <t>البرشاء الثالثة</t>
  </si>
  <si>
    <t>البرشاء الأولى</t>
  </si>
  <si>
    <t>الصفوح الأولى</t>
  </si>
  <si>
    <t>ام الشيف</t>
  </si>
  <si>
    <t>ام سقيم الثالثة</t>
  </si>
  <si>
    <t>المنارة</t>
  </si>
  <si>
    <t>ام سقيم الثانية</t>
  </si>
  <si>
    <t>القوز الرابعة</t>
  </si>
  <si>
    <t>القوز الثالثة</t>
  </si>
  <si>
    <t>الصفا الثانية</t>
  </si>
  <si>
    <t>ام سقيم الأولى</t>
  </si>
  <si>
    <t>القوز الثانية</t>
  </si>
  <si>
    <t>القوز الأولى</t>
  </si>
  <si>
    <t>الصفا الأولى</t>
  </si>
  <si>
    <t>جميرا الثالثة</t>
  </si>
  <si>
    <t>الخليج التجاري</t>
  </si>
  <si>
    <t>برج خليفة</t>
  </si>
  <si>
    <t>الوصل</t>
  </si>
  <si>
    <t>جميرا الثانية</t>
  </si>
  <si>
    <t>زعبيل الثانية</t>
  </si>
  <si>
    <t>المركز التجاري الثانية</t>
  </si>
  <si>
    <t>المركز التجاري الأولى</t>
  </si>
  <si>
    <t>السطوة</t>
  </si>
  <si>
    <t>البدع</t>
  </si>
  <si>
    <t>جميرا الأولى</t>
  </si>
  <si>
    <t>الجداف</t>
  </si>
  <si>
    <t>زعبيل الأولى</t>
  </si>
  <si>
    <t>الجافلية</t>
  </si>
  <si>
    <t>الحضيبة</t>
  </si>
  <si>
    <t>مدينه دبي الملاحيه (الميناء)</t>
  </si>
  <si>
    <t>عود ميثاء</t>
  </si>
  <si>
    <t>الكرامة</t>
  </si>
  <si>
    <t>المنخول</t>
  </si>
  <si>
    <t>الرفاعة</t>
  </si>
  <si>
    <t>ام هرير الثانية</t>
  </si>
  <si>
    <t>ام هرير الأولى</t>
  </si>
  <si>
    <t>الحمرية</t>
  </si>
  <si>
    <t>الطي</t>
  </si>
  <si>
    <t>العياص</t>
  </si>
  <si>
    <t>الخوانيج الثانية</t>
  </si>
  <si>
    <t>الخوانيج الأولى</t>
  </si>
  <si>
    <t>وادي العمردي</t>
  </si>
  <si>
    <t>عود المطينة الثالثة</t>
  </si>
  <si>
    <t xml:space="preserve">عود المطينة الثانية </t>
  </si>
  <si>
    <t>عود المطينة الأولى</t>
  </si>
  <si>
    <t>المزهر الثانية</t>
  </si>
  <si>
    <t>المزهر الأولى</t>
  </si>
  <si>
    <t>محيصنة الأولى</t>
  </si>
  <si>
    <t>مردف</t>
  </si>
  <si>
    <t>القصيص الصناعية الخامسة</t>
  </si>
  <si>
    <t>القصيص الصناعية الرابعة</t>
  </si>
  <si>
    <t>القصيص الصناعية الثالثة</t>
  </si>
  <si>
    <t>محيصنة الرابعة</t>
  </si>
  <si>
    <t>محيصنة الثالثة</t>
  </si>
  <si>
    <t>القصيص الصناعية الثانية</t>
  </si>
  <si>
    <t>القصيص الصناعية الأولى</t>
  </si>
  <si>
    <t>النهدة الثانية</t>
  </si>
  <si>
    <t>القصيص الثالثة</t>
  </si>
  <si>
    <t>القصيص الثانية</t>
  </si>
  <si>
    <t>القصيص الأولى</t>
  </si>
  <si>
    <t>النهدة الأولى</t>
  </si>
  <si>
    <t>الطوار الثالثة</t>
  </si>
  <si>
    <t>الطوار الثانية</t>
  </si>
  <si>
    <t>الطوار الأولى</t>
  </si>
  <si>
    <t>الراشدية</t>
  </si>
  <si>
    <t>ام رمول</t>
  </si>
  <si>
    <t>القرهود</t>
  </si>
  <si>
    <t>ند شما</t>
  </si>
  <si>
    <t>الممزر</t>
  </si>
  <si>
    <t>هور العنز شرق</t>
  </si>
  <si>
    <t>الوحيدة</t>
  </si>
  <si>
    <t>ميناء الحمرية</t>
  </si>
  <si>
    <t>بور سعيد</t>
  </si>
  <si>
    <t>الخبيصي</t>
  </si>
  <si>
    <t>ابو هيل</t>
  </si>
  <si>
    <t>رقة البطين</t>
  </si>
  <si>
    <t>المرقبات</t>
  </si>
  <si>
    <t>المطينة</t>
  </si>
  <si>
    <t>البراحة</t>
  </si>
  <si>
    <t>الرقة</t>
  </si>
  <si>
    <t>نايف</t>
  </si>
  <si>
    <t>المرر</t>
  </si>
  <si>
    <t>عيال ناصر</t>
  </si>
  <si>
    <t>السبخة</t>
  </si>
  <si>
    <t>البطين</t>
  </si>
  <si>
    <t>الضغاية</t>
  </si>
  <si>
    <t>الرأس</t>
  </si>
  <si>
    <t>الكورنيش</t>
  </si>
  <si>
    <r>
      <t>0.4</t>
    </r>
    <r>
      <rPr>
        <strike/>
        <sz val="10"/>
        <rFont val="Dubai"/>
        <family val="2"/>
      </rPr>
      <t>%</t>
    </r>
  </si>
  <si>
    <r>
      <t>توقع الحياة    e</t>
    </r>
    <r>
      <rPr>
        <b/>
        <vertAlign val="superscript"/>
        <sz val="12"/>
        <color indexed="8"/>
        <rFont val="Dubai"/>
        <family val="2"/>
      </rPr>
      <t>x</t>
    </r>
  </si>
  <si>
    <t xml:space="preserve">    حالة النشاط الاقتصادي</t>
  </si>
  <si>
    <t xml:space="preserve">    Economic Status</t>
  </si>
  <si>
    <t>جـــدول ( 03 - 01 ) Table</t>
  </si>
  <si>
    <t>جدول ( 04 - 01 ) Table</t>
  </si>
  <si>
    <t>جـــدول ( 13 - 01 ) Table</t>
  </si>
  <si>
    <t>جدول ( 14 - 01 ) Table</t>
  </si>
  <si>
    <t>جـدول ( 15 - 01 ) Table</t>
  </si>
  <si>
    <t>جـــدول ( 17 - 01 ) Table</t>
  </si>
  <si>
    <t xml:space="preserve">عدد السكان المقدر حسب القطاع والمنطقة - إمارة دبي </t>
  </si>
  <si>
    <t>Number of Estimated Population by Sector and Community  - Emirate of Dubai</t>
  </si>
  <si>
    <t xml:space="preserve">رقم 
المنطقة </t>
  </si>
  <si>
    <t>القطاع والمنطقة</t>
  </si>
  <si>
    <t>مجموع السكان
Total population</t>
  </si>
  <si>
    <t xml:space="preserve">Sector &amp; Community </t>
  </si>
  <si>
    <t>Community Code</t>
  </si>
  <si>
    <t>نخلة ديرة</t>
  </si>
  <si>
    <t>NAKHLAT DEIRA</t>
  </si>
  <si>
    <t>111</t>
  </si>
  <si>
    <t>AL CORNICHE</t>
  </si>
  <si>
    <t>112</t>
  </si>
  <si>
    <t>AL RASS</t>
  </si>
  <si>
    <t>113</t>
  </si>
  <si>
    <t>AL DHAGAYA</t>
  </si>
  <si>
    <t>114</t>
  </si>
  <si>
    <t>AL BUTEEN</t>
  </si>
  <si>
    <t>115</t>
  </si>
  <si>
    <t>AL SABKHA</t>
  </si>
  <si>
    <t>116</t>
  </si>
  <si>
    <t>AYAL NASIR</t>
  </si>
  <si>
    <t>117</t>
  </si>
  <si>
    <t>AL MURAR</t>
  </si>
  <si>
    <t>118</t>
  </si>
  <si>
    <t>NAIF</t>
  </si>
  <si>
    <t>119</t>
  </si>
  <si>
    <t>AL REGA</t>
  </si>
  <si>
    <t>كورنيش ديرة</t>
  </si>
  <si>
    <t>CORNICHE DEIRA</t>
  </si>
  <si>
    <t>122</t>
  </si>
  <si>
    <t>AL BARAHA</t>
  </si>
  <si>
    <t>123</t>
  </si>
  <si>
    <t>AL MUTEENA</t>
  </si>
  <si>
    <t>124</t>
  </si>
  <si>
    <t>AL MURQABAT</t>
  </si>
  <si>
    <t>125</t>
  </si>
  <si>
    <t>REGA AL BUTEEN</t>
  </si>
  <si>
    <t>126</t>
  </si>
  <si>
    <t>ABU HAIL</t>
  </si>
  <si>
    <t>127</t>
  </si>
  <si>
    <t>هورالعنز</t>
  </si>
  <si>
    <t>HOR AL ANZ</t>
  </si>
  <si>
    <t>128</t>
  </si>
  <si>
    <t>AL KHBEESI</t>
  </si>
  <si>
    <t>129</t>
  </si>
  <si>
    <t>PORT SAEED</t>
  </si>
  <si>
    <t>131</t>
  </si>
  <si>
    <t>AL HAMRIYA PORT</t>
  </si>
  <si>
    <t>132</t>
  </si>
  <si>
    <t>AL WAHEDA</t>
  </si>
  <si>
    <t>133</t>
  </si>
  <si>
    <t>HOR AL ANZ EAST</t>
  </si>
  <si>
    <t>134</t>
  </si>
  <si>
    <t>AL MAMZER</t>
  </si>
  <si>
    <t>القطاع 1</t>
  </si>
  <si>
    <t>Sector 1</t>
  </si>
  <si>
    <t>213</t>
  </si>
  <si>
    <t>NAD SHAMMA</t>
  </si>
  <si>
    <t>214</t>
  </si>
  <si>
    <t>AL GARHOUD</t>
  </si>
  <si>
    <t>215</t>
  </si>
  <si>
    <t>UM RAMOOL</t>
  </si>
  <si>
    <t>216</t>
  </si>
  <si>
    <t>AL RASHIDIYA</t>
  </si>
  <si>
    <t>221</t>
  </si>
  <si>
    <t>مطار دبي الدولي</t>
  </si>
  <si>
    <t>DUBAI  AIRPORT</t>
  </si>
  <si>
    <t>226</t>
  </si>
  <si>
    <t>AL TWAR FIRST</t>
  </si>
  <si>
    <t>227</t>
  </si>
  <si>
    <t>AL TWAR SECOND</t>
  </si>
  <si>
    <t>228</t>
  </si>
  <si>
    <t>AL TWAR THIRD</t>
  </si>
  <si>
    <t>231</t>
  </si>
  <si>
    <t>AL NAHDA FIRST</t>
  </si>
  <si>
    <t>232</t>
  </si>
  <si>
    <t>AL QUSAIS FIRST</t>
  </si>
  <si>
    <t>233</t>
  </si>
  <si>
    <t>AL QUSAIS SECOND</t>
  </si>
  <si>
    <t>234</t>
  </si>
  <si>
    <t>AL QUSAIS THIRD</t>
  </si>
  <si>
    <t>241</t>
  </si>
  <si>
    <t>AL NAHDA SECOND</t>
  </si>
  <si>
    <t>242</t>
  </si>
  <si>
    <t>AL QUSAIS IND. FIRST</t>
  </si>
  <si>
    <t>243</t>
  </si>
  <si>
    <t>AL QUSAIS IND. SECOND</t>
  </si>
  <si>
    <t>244</t>
  </si>
  <si>
    <t>MUHAISANAH THIRD</t>
  </si>
  <si>
    <t>245</t>
  </si>
  <si>
    <t>MUHAISANAH FOURTH</t>
  </si>
  <si>
    <t>AL QUSAIS IND. THIRD</t>
  </si>
  <si>
    <t>246</t>
  </si>
  <si>
    <t>247</t>
  </si>
  <si>
    <t>AL QUSAIS IND. FOURTH</t>
  </si>
  <si>
    <t>248</t>
  </si>
  <si>
    <t>AL QUSAIS IND FIFTH</t>
  </si>
  <si>
    <t>251</t>
  </si>
  <si>
    <t>MURDAF</t>
  </si>
  <si>
    <t>252</t>
  </si>
  <si>
    <t>مشرف</t>
  </si>
  <si>
    <t>MUSHRAIF</t>
  </si>
  <si>
    <t>261</t>
  </si>
  <si>
    <t>MUHAISANAH FIRST</t>
  </si>
  <si>
    <t>262</t>
  </si>
  <si>
    <t>AL MEZHAR FIRST</t>
  </si>
  <si>
    <t>263</t>
  </si>
  <si>
    <t>AL MEZHAR SECOND</t>
  </si>
  <si>
    <t>264</t>
  </si>
  <si>
    <t xml:space="preserve">محيصنة الثانية </t>
  </si>
  <si>
    <t xml:space="preserve">MUHAISANAH SECOND </t>
  </si>
  <si>
    <t>265</t>
  </si>
  <si>
    <t>OUD AL MUTEEN FIRST</t>
  </si>
  <si>
    <t xml:space="preserve">OUD AL MUTEEN SECOND </t>
  </si>
  <si>
    <t xml:space="preserve">محصينة الخامسة </t>
  </si>
  <si>
    <t>MUHAISANAH FIFTH</t>
  </si>
  <si>
    <t xml:space="preserve">OUD AL MUTEEN THIRD </t>
  </si>
  <si>
    <t>271</t>
  </si>
  <si>
    <t>WADI ALAMRADI</t>
  </si>
  <si>
    <t>281</t>
  </si>
  <si>
    <t>AL KHAWANEEJ ONE</t>
  </si>
  <si>
    <t>282</t>
  </si>
  <si>
    <t>AL KHAWANEEJ TWO</t>
  </si>
  <si>
    <t>283</t>
  </si>
  <si>
    <t>AL AYAS</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</si>
  <si>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</si>
  <si>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</si>
  <si>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</si>
  <si>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</si>
  <si>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</si>
  <si>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</si>
  <si>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</si>
  <si>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</si>
  <si>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</si>
  <si>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</si>
  <si>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</si>
  <si>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</si>
  <si>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</si>
  <si>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</si>
  <si>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</si>
  <si>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</si>
  <si>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AL HAMRIYA</t>
  </si>
  <si>
    <t>314</t>
  </si>
  <si>
    <t>UM HURAIR FIRST</t>
  </si>
  <si>
    <t>315</t>
  </si>
  <si>
    <t>UM HURAIR SECOND</t>
  </si>
  <si>
    <t>316</t>
  </si>
  <si>
    <t>AL RAFFA</t>
  </si>
  <si>
    <t>317</t>
  </si>
  <si>
    <t>AL MANKHOOL</t>
  </si>
  <si>
    <t>318</t>
  </si>
  <si>
    <t>AL KARAMA</t>
  </si>
  <si>
    <t>319</t>
  </si>
  <si>
    <t>OUD METHA</t>
  </si>
  <si>
    <t>321</t>
  </si>
  <si>
    <t>MADINAT DUBAI AL MELAHEYAH (AL MINA)</t>
  </si>
  <si>
    <t>322</t>
  </si>
  <si>
    <t>AL HUDAIBA</t>
  </si>
  <si>
    <t>323</t>
  </si>
  <si>
    <t>AL JAFLIYA</t>
  </si>
  <si>
    <t>الكفاف</t>
  </si>
  <si>
    <t>AL KIFAF</t>
  </si>
  <si>
    <t>325</t>
  </si>
  <si>
    <t>ZAABEEL FIRST</t>
  </si>
  <si>
    <t>326</t>
  </si>
  <si>
    <t>AL JADAF</t>
  </si>
  <si>
    <t>332</t>
  </si>
  <si>
    <t>JUMEIRA FIRST</t>
  </si>
  <si>
    <t>333</t>
  </si>
  <si>
    <t>AL BADA</t>
  </si>
  <si>
    <t>334</t>
  </si>
  <si>
    <t>AL SATWA</t>
  </si>
  <si>
    <t>335</t>
  </si>
  <si>
    <t>TRADE CENTER FIRST</t>
  </si>
  <si>
    <t>336</t>
  </si>
  <si>
    <t>TRADE CENTER SECOND</t>
  </si>
  <si>
    <t>337</t>
  </si>
  <si>
    <t>ZAABEEL SECOND</t>
  </si>
  <si>
    <t>342</t>
  </si>
  <si>
    <t>JUMEIRA SECOND</t>
  </si>
  <si>
    <t>343</t>
  </si>
  <si>
    <t>AL WASL</t>
  </si>
  <si>
    <t>345</t>
  </si>
  <si>
    <t>BURJ KHALIFA</t>
  </si>
  <si>
    <t>AL KALIJ AL TEJARI</t>
  </si>
  <si>
    <t>المركاض</t>
  </si>
  <si>
    <t>AL MERKADH</t>
  </si>
  <si>
    <t>352</t>
  </si>
  <si>
    <t>JUMEIRA THIRD</t>
  </si>
  <si>
    <t>353</t>
  </si>
  <si>
    <t>AL SAFFA FIRST</t>
  </si>
  <si>
    <t>354</t>
  </si>
  <si>
    <t>AL GOZE FIRST</t>
  </si>
  <si>
    <t>355</t>
  </si>
  <si>
    <t>AL GOZE SECOND</t>
  </si>
  <si>
    <t>356</t>
  </si>
  <si>
    <t>UM SUQAIM FIRST</t>
  </si>
  <si>
    <t>357</t>
  </si>
  <si>
    <t>AL SAFFA SECOND</t>
  </si>
  <si>
    <t>AL GOZE THIRD</t>
  </si>
  <si>
    <t>AL GOZE FOURTH</t>
  </si>
  <si>
    <t>362</t>
  </si>
  <si>
    <t>UM SUQAIM SECOND</t>
  </si>
  <si>
    <t>363</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</si>
  <si>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</si>
  <si>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</si>
  <si>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</si>
  <si>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</si>
  <si>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</si>
  <si>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</si>
  <si>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</si>
  <si>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</si>
  <si>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UM SUQAIM THIRD</t>
  </si>
  <si>
    <t>367</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</si>
  <si>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</si>
  <si>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</si>
  <si>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</si>
  <si>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</si>
  <si>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</si>
  <si>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</si>
  <si>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</si>
  <si>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</si>
  <si>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AL SAFOUH FIRST</t>
  </si>
  <si>
    <t>373</t>
  </si>
  <si>
    <t>AL BARSHAA FIRST</t>
  </si>
  <si>
    <t>375</t>
  </si>
  <si>
    <t>AL BARSHAA THIRD</t>
  </si>
  <si>
    <t>376</t>
  </si>
  <si>
    <t>AL BAESHAA SECOND</t>
  </si>
  <si>
    <t xml:space="preserve">نخلة جميرا </t>
  </si>
  <si>
    <t xml:space="preserve">NAKHLAT JUMEIRA </t>
  </si>
  <si>
    <t>382</t>
  </si>
  <si>
    <t>AL SOFOUH SECOND</t>
  </si>
  <si>
    <t>383</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</si>
  <si>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</si>
  <si>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</si>
  <si>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</si>
  <si>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</si>
  <si>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</si>
  <si>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</si>
  <si>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</si>
  <si>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</si>
  <si>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</si>
  <si>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</si>
  <si>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</si>
  <si>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</si>
  <si>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</si>
  <si>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</si>
  <si>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 xml:space="preserve">AL THANYAH FOURTH (EMIRATE HILLS THIRD) </t>
  </si>
  <si>
    <t>القطاع 3</t>
  </si>
  <si>
    <t>Sector 3</t>
  </si>
  <si>
    <t>AL KHEERAN</t>
  </si>
  <si>
    <t>رأس الخور</t>
  </si>
  <si>
    <t>RAS AL KHOR</t>
  </si>
  <si>
    <t>الخيران الأولى</t>
  </si>
  <si>
    <t>AL KHAIRAN FIRST</t>
  </si>
  <si>
    <t>416</t>
  </si>
  <si>
    <t>NAD AL HAMAR</t>
  </si>
  <si>
    <t>421</t>
  </si>
  <si>
    <t>AL WARQAA FIRST</t>
  </si>
  <si>
    <t>422</t>
  </si>
  <si>
    <t>AL WARQAA  SECOND</t>
  </si>
  <si>
    <t>423</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</si>
  <si>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</si>
  <si>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</si>
  <si>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</si>
  <si>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</si>
  <si>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</si>
  <si>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</si>
  <si>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</si>
  <si>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</si>
  <si>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</si>
  <si>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</si>
  <si>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</si>
  <si>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</si>
  <si>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</si>
  <si>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</si>
  <si>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</si>
  <si>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</si>
  <si>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</si>
  <si>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</si>
  <si>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</si>
  <si>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</si>
  <si>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</si>
  <si>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</si>
  <si>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</si>
  <si>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JABAL ALI INDUSTRIAL SECOND</t>
  </si>
  <si>
    <t>MADINAT AL MATAAR</t>
  </si>
  <si>
    <t>SAIH SHUAIB 2</t>
  </si>
  <si>
    <t>SAIH SHUAIB 3</t>
  </si>
  <si>
    <t>SAIH SHUAIB 4</t>
  </si>
  <si>
    <t>JABAL ALI FIRST</t>
  </si>
  <si>
    <t>JABAL ALI  SECOND</t>
  </si>
  <si>
    <t>JABAL ALI THIRD</t>
  </si>
  <si>
    <t>MENA JABAL ALI</t>
  </si>
  <si>
    <t>597</t>
  </si>
  <si>
    <t>مجمع دبي للإستثمار الثاني</t>
  </si>
  <si>
    <t>DUBAI INVESTMENT PARK2</t>
  </si>
  <si>
    <t>598</t>
  </si>
  <si>
    <t>مجمع دبي للإستثمارالاول</t>
  </si>
  <si>
    <t>DUBAI INVESTMENT PARK1</t>
  </si>
  <si>
    <t>599</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</si>
  <si>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</si>
  <si>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</si>
  <si>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</si>
  <si>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</si>
  <si>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</si>
  <si>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</si>
  <si>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</si>
  <si>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</si>
  <si>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</si>
  <si>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</si>
  <si>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</si>
  <si>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</si>
  <si>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</si>
  <si>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RAS AL KHOR IND. THIRD</t>
  </si>
  <si>
    <t>615</t>
  </si>
  <si>
    <t>NAD AL SHIBBA SECOND</t>
  </si>
  <si>
    <t>ند الشبا الثالثة</t>
  </si>
  <si>
    <t>NAD AL SHIBBA THIRD</t>
  </si>
  <si>
    <t>617</t>
  </si>
  <si>
    <t>ند الشبا الرابعة</t>
  </si>
  <si>
    <t>NAD AL SHIBBA FOURTH</t>
  </si>
  <si>
    <t>NAD AL SHIBBA FIRST</t>
  </si>
  <si>
    <t>621</t>
  </si>
  <si>
    <t>WARSAN FIRST</t>
  </si>
  <si>
    <t>622</t>
  </si>
  <si>
    <t>WARSAN SECOND</t>
  </si>
  <si>
    <t>WARSAN FOURTH</t>
  </si>
  <si>
    <t>NADD HESSA</t>
  </si>
  <si>
    <t>حدائق الشيخ محمد بن راشد</t>
  </si>
  <si>
    <t>HADAEQ SHEIKH MOHAMMED BIN RASHID</t>
  </si>
  <si>
    <t>WADI AL SAFA 2</t>
  </si>
  <si>
    <t>WADI AL SAFA 3</t>
  </si>
  <si>
    <t>وادي الصفا 4</t>
  </si>
  <si>
    <t>WADI AL SAFA 4</t>
  </si>
  <si>
    <t>WADI AL SAFA 5</t>
  </si>
  <si>
    <t>WADI AL SAFA 6 (ARABIAN RANCHES)</t>
  </si>
  <si>
    <t>WADI AL SAFA 7</t>
  </si>
  <si>
    <t>AL BARSHA SOUTH FIRST</t>
  </si>
  <si>
    <t>AL BARSHA SOUTH SECOND</t>
  </si>
  <si>
    <t>AL BARSHA SOUTH THIRD</t>
  </si>
  <si>
    <t>AL HEBIAH FIRST</t>
  </si>
  <si>
    <t>AL HEBIAH SECOND</t>
  </si>
  <si>
    <t>AL HEBIAH THIRD</t>
  </si>
  <si>
    <t>AL BARSHA SOUTH FOURTH</t>
  </si>
  <si>
    <t>AL HEBIAH FOURTH</t>
  </si>
  <si>
    <t>AL HEBIAH FIFTH</t>
  </si>
  <si>
    <t>AL BARSHA SOUTH FIFTH</t>
  </si>
  <si>
    <t>ME'AISEM FIRST</t>
  </si>
  <si>
    <t>معيصم الثانية</t>
  </si>
  <si>
    <t>ME'AISEM SECOND</t>
  </si>
  <si>
    <t>القطاع 6</t>
  </si>
  <si>
    <t>Sector 6</t>
  </si>
  <si>
    <t>711</t>
  </si>
  <si>
    <t>AL AWEER ONE</t>
  </si>
  <si>
    <t>721</t>
  </si>
  <si>
    <t>AL AWEER TWO</t>
  </si>
  <si>
    <t>نخلي</t>
  </si>
  <si>
    <t>ENKHALI</t>
  </si>
  <si>
    <t>الوحوش</t>
  </si>
  <si>
    <t>AL WOHOOSH</t>
  </si>
  <si>
    <t>لهباب الأولى</t>
  </si>
  <si>
    <t>LEHBAB FIRST</t>
  </si>
  <si>
    <t>المريال</t>
  </si>
  <si>
    <t>AL MERYAL</t>
  </si>
  <si>
    <t>نزوه</t>
  </si>
  <si>
    <t>NAZWAH</t>
  </si>
  <si>
    <t>القطاع 7</t>
  </si>
  <si>
    <t>Sector 7</t>
  </si>
  <si>
    <t>WARSAN THIRD</t>
  </si>
  <si>
    <t>AL ROWAIYAH FIRST</t>
  </si>
  <si>
    <t>الرويه الثانية</t>
  </si>
  <si>
    <t>AL ROWAIYAH SECOND</t>
  </si>
  <si>
    <t>الرويه الثالثة</t>
  </si>
  <si>
    <t>AL ROWAIYAH THIRD</t>
  </si>
  <si>
    <t>MEREIYEEL</t>
  </si>
  <si>
    <t>أم الدمن</t>
  </si>
  <si>
    <t>UMM AL DAMAN</t>
  </si>
  <si>
    <t>الحميرا</t>
  </si>
  <si>
    <t>LE HEMAIRA</t>
  </si>
  <si>
    <t>LEHBAB SECOND</t>
  </si>
  <si>
    <t>UMM AL MO'MENEEN</t>
  </si>
  <si>
    <t>MARGHAM</t>
  </si>
  <si>
    <t>AL MAHA</t>
  </si>
  <si>
    <t>UMM ESELAY</t>
  </si>
  <si>
    <t>REMAH</t>
  </si>
  <si>
    <t>MARGAB</t>
  </si>
  <si>
    <t>يراح</t>
  </si>
  <si>
    <t>YARAAH</t>
  </si>
  <si>
    <t>891</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</si>
  <si>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</si>
  <si>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</si>
  <si>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</si>
  <si>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</si>
  <si>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</si>
  <si>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</si>
  <si>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</si>
  <si>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</si>
  <si>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</si>
  <si>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</si>
  <si>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</si>
  <si>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</si>
  <si>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</si>
  <si>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</si>
  <si>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</si>
  <si>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</si>
  <si>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</si>
  <si>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</si>
  <si>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</si>
  <si>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</si>
  <si>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</si>
  <si>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AL YALAYIS 1</t>
  </si>
  <si>
    <t>اليلايس 2</t>
  </si>
  <si>
    <t>AL YALAYIS 2</t>
  </si>
  <si>
    <t>اليلايس 3</t>
  </si>
  <si>
    <t>AL YALAYIS 3</t>
  </si>
  <si>
    <t>اليلايس 4</t>
  </si>
  <si>
    <t>AL YALAYIS 4</t>
  </si>
  <si>
    <t>اليلايس 5</t>
  </si>
  <si>
    <t>AL YALAYIS 5</t>
  </si>
  <si>
    <t>AL LESAILY</t>
  </si>
  <si>
    <t>قريطيسه</t>
  </si>
  <si>
    <t>GRAYTEESAH</t>
  </si>
  <si>
    <t>AL FAGAA'</t>
  </si>
  <si>
    <t>SAIH AL SALAM</t>
  </si>
  <si>
    <t>الحثمة</t>
  </si>
  <si>
    <t>AL HATHMAH</t>
  </si>
  <si>
    <t>AL SELAL</t>
  </si>
  <si>
    <t>غدير براشي</t>
  </si>
  <si>
    <t>GHADEER BARASHY</t>
  </si>
  <si>
    <t>سيح الدحل</t>
  </si>
  <si>
    <t>SAIH AL DAHAL</t>
  </si>
  <si>
    <t>AL O'SHOOSH</t>
  </si>
  <si>
    <t>سيح شعيله</t>
  </si>
  <si>
    <t>SAIH SHUA'ALAH</t>
  </si>
  <si>
    <t>MUGATRAH</t>
  </si>
  <si>
    <t>الليان 1</t>
  </si>
  <si>
    <t>AL LAYAN 1</t>
  </si>
  <si>
    <t>AL LAYAN 2</t>
  </si>
  <si>
    <t>HEFAIR</t>
  </si>
  <si>
    <t>القطاع 9</t>
  </si>
  <si>
    <t>Sector 9</t>
  </si>
  <si>
    <t>المصدر :  مركز دبي للإحصاء تعدادات أعوام 1993 ، 2000 ، 2005 ، الإحصاء السكاني لإمارة دبي 2016 -2018</t>
  </si>
  <si>
    <t>Source: Dubai Statistics Center, Censuses of 1993 , 2000 , 2005 , Dubai Population Statistics 2016-2018</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</si>
  <si>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</si>
  <si>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r>
      <t>العاملون بالإمارة والمقيمين خارجها والمقيمين المؤقتين</t>
    </r>
    <r>
      <rPr>
        <b/>
        <vertAlign val="superscript"/>
        <sz val="11"/>
        <rFont val="Dubai"/>
        <family val="2"/>
      </rPr>
      <t>**</t>
    </r>
  </si>
  <si>
    <t>زوج إماراتي - زوجة غير إماراتية*</t>
  </si>
  <si>
    <t>Emirati Husband - Non Emirati Wife*</t>
  </si>
  <si>
    <t>74  -  70</t>
  </si>
  <si>
    <t>69  -  65</t>
  </si>
  <si>
    <t>64  -  60</t>
  </si>
  <si>
    <t>إنـاث   Females</t>
  </si>
  <si>
    <t xml:space="preserve">الأسر المعيشية والتجمعات السكنية </t>
  </si>
  <si>
    <t>الأفراد</t>
  </si>
  <si>
    <t>شكل 2</t>
  </si>
  <si>
    <t>الثنيه الرابعة (تلال الامارات الثالثة)</t>
  </si>
  <si>
    <t>الحبيه السادسة</t>
  </si>
  <si>
    <t>AL HEBIAH SIXTH</t>
  </si>
  <si>
    <t>2016*</t>
  </si>
  <si>
    <t>2017*</t>
  </si>
  <si>
    <t>2018*</t>
  </si>
  <si>
    <t>2019*</t>
  </si>
  <si>
    <t>(2017 - 2019)</t>
  </si>
  <si>
    <t>(2019 - 2017)</t>
  </si>
  <si>
    <t>جـــدول ( 02 - 01 ) Table</t>
  </si>
  <si>
    <t>*تقديرات أولية</t>
  </si>
  <si>
    <t xml:space="preserve">*Preliminary Estimations </t>
  </si>
  <si>
    <t xml:space="preserve">المصدر: مركز دبي للإحصاء </t>
  </si>
  <si>
    <t>Source: Dubai Statistics Center</t>
  </si>
  <si>
    <t xml:space="preserve">التقديرات السكانية السنوية </t>
  </si>
  <si>
    <t xml:space="preserve">Yearly Population Estimates </t>
  </si>
  <si>
    <t>ملاحظة: تجدر الإشارة إلى أن التقديرات والتنبؤات السكانية تعطي صورة تقديرية عن حجم السكان المقيمين إقامة معتادة في الإمارة خلال فترة زمنية معينة وهي غير ثابتة ولا يشمل الأفراد الصادرة لهم إقامات من إمارة دبي والقاطنين بالإمارات المجاورة أو خارج الدولة لأي سبب كان، أما عن الإماراتيين فإنه يشمل حاملي خلاصات القيد وجوازات السفر الصادرة من الإمارات الأخرى والمقيمين إقامة دائمة في إمارة دبي.</t>
  </si>
  <si>
    <t xml:space="preserve"> Note: It should be noted that population estimates and forecasts give an estimated picture of the size of the population who are permenant residents in the emirate during a given period of time, which is not fixed, excluding individuals with Dubai visas and living outside the emirate. Emiratis include those who have other emirates' passports and living as perminant residents in Dubai. </t>
  </si>
  <si>
    <r>
      <rPr>
        <b/>
        <sz val="1"/>
        <color indexed="8"/>
        <rFont val="Dubai"/>
        <family val="2"/>
      </rPr>
      <t>`</t>
    </r>
    <r>
      <rPr>
        <b/>
        <sz val="12"/>
        <color indexed="8"/>
        <rFont val="Dubai"/>
        <family val="2"/>
      </rPr>
      <t xml:space="preserve"> (2019)</t>
    </r>
  </si>
  <si>
    <t>السكان المقيمين إقامة معتادة في دبي</t>
  </si>
  <si>
    <t>Population Usually Residing in Dubai</t>
  </si>
  <si>
    <t>Workers Residing Outside Dubai and Temporary Residents**</t>
  </si>
  <si>
    <t>*  ساعات الذروة "أثناء النهار": الساعات الاعتيادية اليومية من يوم السبت إلى يوم الخميس من 6:30 صباحاً إلى 8:30 مساءً</t>
  </si>
  <si>
    <t>*  Peak hours "Day Time": The usual daily peak hours from Saturday to Thursday 6:30 am to 8:30 pm</t>
  </si>
  <si>
    <t>** Includes percentage of employees at federal government, local government and private sector who reside outside the Emirate of Dubai besides average number of tourists and sailors and those coming to the Emirate for any other purpose</t>
  </si>
  <si>
    <t>( 2019-2018 ، 2005 )</t>
  </si>
  <si>
    <t>2005*</t>
  </si>
  <si>
    <t>*  تعداد</t>
  </si>
  <si>
    <t>* Census</t>
  </si>
  <si>
    <t>(2019-2018, 2005)</t>
  </si>
  <si>
    <t>Births, Deaths and Natural Increase by Nationality and Gender - Emirate of Dubai</t>
  </si>
  <si>
    <t>Deaths by Nationality, Gender and Age Groups - Emirate of Dubai</t>
  </si>
  <si>
    <t>( 2019 )</t>
  </si>
  <si>
    <t>Specific Death Rates by Age, Gender and Nationality - Emirate of Dubai</t>
  </si>
  <si>
    <t xml:space="preserve"> ( 2019 )</t>
  </si>
  <si>
    <t xml:space="preserve"> (000)</t>
  </si>
  <si>
    <t>Life Expectancy ( Year ) by Age and Gender - Emirate of Dubai</t>
  </si>
  <si>
    <t>ملاحظة : تم اتباع الاسلوب المباشر ، بالاعتماد على التسجيل الحيوي للوفيات في هيئة الصحة بدبي 2016</t>
  </si>
  <si>
    <t>Note : The Direct Technique was Used Depending on Vital Registration of Deaths at Dubai Health Authority 2016</t>
  </si>
  <si>
    <t>المصدر : مركز دبي للاحصاء</t>
  </si>
  <si>
    <t>عقود الزواج وواقعات الطلاق حسب الجنسية - إمارة دبي</t>
  </si>
  <si>
    <t>Marriage Contracts and Divorce Facts by Nationality - Emirate of Dubai</t>
  </si>
  <si>
    <t>واقعات الطــــلاق*</t>
  </si>
  <si>
    <t>* Divorce data has been modified to include divorce cases by Legal Judgment</t>
  </si>
  <si>
    <t>** Includes cases of Emirati with non Emirati for both male and female</t>
  </si>
  <si>
    <t>** يشمل حالات الإماراتي من غير الإماراتية والإماراتية من غير الإماراتي</t>
  </si>
  <si>
    <t>* تم تعديل بيانات الطلاق لتشمل حالات الطلاق بحكم.</t>
  </si>
  <si>
    <t>زوج إماراتي - زوجة غير إماراتية**</t>
  </si>
  <si>
    <t>Emirati Husband - Non Emirati Wife**</t>
  </si>
  <si>
    <t>Divorce Facts*</t>
  </si>
  <si>
    <t>29 يوم - أقـل 
من سنة</t>
  </si>
  <si>
    <t xml:space="preserve">الباب الأول </t>
  </si>
  <si>
    <t>السكان والإحصاءات الحيوية</t>
  </si>
  <si>
    <t>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</si>
  <si>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</si>
  <si>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t>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 إلخ يوفر للمخططين وراسمي السياسات ومتخذي القرارات البيانات والمعلومات التي تساعد في تبني الخطط المناسبة والملائمة لجميع شرائح المجتمع. </t>
  </si>
  <si>
    <t>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</si>
  <si>
    <t>Chapter one</t>
  </si>
  <si>
    <t xml:space="preserve"> Population and Vital Statistics</t>
  </si>
  <si>
    <t xml:space="preserve"> 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</si>
  <si>
    <t>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</si>
  <si>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</si>
  <si>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</si>
  <si>
    <t>السكان حسب الجنس وفئات العمر - إمارة دبي
Population by Gender and Age Groups  - Emirate of Dubai
( 2019-2018 ، 2005 )</t>
  </si>
  <si>
    <t>معدل الخصوبة الكلي (15 - 49) لكل سيدة</t>
  </si>
  <si>
    <t>TFR - Total Fertility Rate (15 - 49) Per Woman</t>
  </si>
  <si>
    <t>GFR - General Fertility Rate (15-44)</t>
  </si>
  <si>
    <r>
      <t>(2019)</t>
    </r>
    <r>
      <rPr>
        <b/>
        <sz val="1"/>
        <rFont val="Dubai"/>
        <family val="2"/>
      </rPr>
      <t>`</t>
    </r>
  </si>
  <si>
    <t>معدل الخصوبة التفصيلي      Detailed Fertility Rates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</si>
</sst>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3">
    <font>
      <sz val="10"/>
      <name val="Arial"/>
      <family val="0"/>
    </font>
    <font>
      <b/>
      <sz val="13"/>
      <name val="Arial"/>
      <family val="2"/>
    </font>
    <font>
      <sz val="10"/>
      <name val="MS Sans Serif"/>
      <family val="2"/>
    </font>
    <font>
      <sz val="10"/>
      <name val="Arabic Transparent"/>
      <family val="0"/>
    </font>
    <font>
      <sz val="8"/>
      <name val="Arial"/>
      <family val="2"/>
    </font>
    <font>
      <sz val="9"/>
      <name val="Arial"/>
      <family val="2"/>
    </font>
    <font>
      <u val="single"/>
      <sz val="7.5"/>
      <color indexed="36"/>
      <name val="Arial"/>
      <family val="2"/>
    </font>
    <font>
      <u val="single"/>
      <sz val="7.5"/>
      <color indexed="12"/>
      <name val="Arial"/>
      <family val="2"/>
    </font>
    <font>
      <sz val="10"/>
      <name val="GE SS Text Light"/>
      <family val="1"/>
    </font>
    <font>
      <sz val="8"/>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GE SS Text Light"/>
      <family val="1"/>
    </font>
    <font>
      <sz val="13"/>
      <name val="Arial"/>
      <family val="2"/>
    </font>
    <font>
      <b/>
      <sz val="13"/>
      <name val="GE SS Text Light"/>
      <family val="1"/>
    </font>
    <font>
      <sz val="13"/>
      <color indexed="8"/>
      <name val="Calibri"/>
      <family val="2"/>
    </font>
    <font>
      <sz val="9"/>
      <name val="WinSoft Pro"/>
      <family val="2"/>
    </font>
    <font>
      <sz val="9"/>
      <name val="GE SS Text Light"/>
      <family val="1"/>
    </font>
    <font>
      <sz val="9"/>
      <name val="Tahoma"/>
      <family val="2"/>
    </font>
    <font>
      <sz val="10"/>
      <color indexed="8"/>
      <name val="Calibri"/>
      <family val="2"/>
    </font>
    <font>
      <b/>
      <sz val="11"/>
      <name val="Arial"/>
      <family val="2"/>
    </font>
    <font>
      <sz val="9"/>
      <color indexed="8"/>
      <name val="WinSoft Pro"/>
      <family val="2"/>
    </font>
    <font>
      <b/>
      <sz val="10"/>
      <color indexed="8"/>
      <name val="WinSoft Pro"/>
      <family val="0"/>
    </font>
    <font>
      <b/>
      <sz val="8"/>
      <color indexed="8"/>
      <name val="WinSoft Pro"/>
      <family val="0"/>
    </font>
    <font>
      <b/>
      <sz val="8"/>
      <color indexed="63"/>
      <name val="WinSoft Pro"/>
      <family val="0"/>
    </font>
    <font>
      <b/>
      <sz val="9.6"/>
      <color indexed="63"/>
      <name val="WinSoft Pro"/>
      <family val="0"/>
    </font>
    <font>
      <b/>
      <sz val="11"/>
      <name val="Dubai"/>
      <family val="2"/>
    </font>
    <font>
      <b/>
      <u val="single"/>
      <sz val="12"/>
      <name val="Dubai"/>
      <family val="2"/>
    </font>
    <font>
      <sz val="12"/>
      <name val="Dubai"/>
      <family val="2"/>
    </font>
    <font>
      <b/>
      <sz val="12"/>
      <name val="Dubai"/>
      <family val="2"/>
    </font>
    <font>
      <sz val="9"/>
      <name val="Dubai"/>
      <family val="2"/>
    </font>
    <font>
      <b/>
      <sz val="10"/>
      <name val="Dubai"/>
      <family val="2"/>
    </font>
    <font>
      <sz val="10"/>
      <name val="Dubai"/>
      <family val="2"/>
    </font>
    <font>
      <b/>
      <sz val="13"/>
      <name val="Dubai"/>
      <family val="2"/>
    </font>
    <font>
      <sz val="13"/>
      <name val="Dubai"/>
      <family val="2"/>
    </font>
    <font>
      <b/>
      <u val="single"/>
      <sz val="10"/>
      <name val="Dubai"/>
      <family val="2"/>
    </font>
    <font>
      <sz val="11"/>
      <name val="Dubai"/>
      <family val="2"/>
    </font>
    <font>
      <b/>
      <sz val="9"/>
      <name val="Dubai"/>
      <family val="2"/>
    </font>
    <font>
      <b/>
      <sz val="13"/>
      <color indexed="8"/>
      <name val="Dubai"/>
      <family val="2"/>
    </font>
    <font>
      <b/>
      <sz val="12"/>
      <color indexed="8"/>
      <name val="Dubai"/>
      <family val="2"/>
    </font>
    <font>
      <sz val="12"/>
      <color indexed="8"/>
      <name val="Dubai"/>
      <family val="2"/>
    </font>
    <font>
      <sz val="9"/>
      <color indexed="8"/>
      <name val="Dubai"/>
      <family val="2"/>
    </font>
    <font>
      <b/>
      <sz val="11"/>
      <color indexed="8"/>
      <name val="Dubai"/>
      <family val="2"/>
    </font>
    <font>
      <sz val="11"/>
      <color indexed="8"/>
      <name val="Dubai"/>
      <family val="2"/>
    </font>
    <font>
      <b/>
      <vertAlign val="superscript"/>
      <sz val="11"/>
      <name val="Dubai"/>
      <family val="2"/>
    </font>
    <font>
      <sz val="8"/>
      <color indexed="8"/>
      <name val="Dubai"/>
      <family val="2"/>
    </font>
    <font>
      <sz val="8"/>
      <name val="Dubai"/>
      <family val="2"/>
    </font>
    <font>
      <sz val="10"/>
      <color indexed="10"/>
      <name val="Dubai"/>
      <family val="2"/>
    </font>
    <font>
      <sz val="13"/>
      <color indexed="8"/>
      <name val="Dubai"/>
      <family val="2"/>
    </font>
    <font>
      <b/>
      <sz val="10"/>
      <color indexed="10"/>
      <name val="Dubai"/>
      <family val="2"/>
    </font>
    <font>
      <b/>
      <sz val="10"/>
      <color indexed="63"/>
      <name val="Dubai"/>
      <family val="2"/>
    </font>
    <font>
      <strike/>
      <sz val="10"/>
      <name val="Dubai"/>
      <family val="2"/>
    </font>
    <font>
      <b/>
      <sz val="10"/>
      <color indexed="8"/>
      <name val="Dubai"/>
      <family val="2"/>
    </font>
    <font>
      <sz val="10"/>
      <color indexed="63"/>
      <name val="Dubai"/>
      <family val="2"/>
    </font>
    <font>
      <sz val="10"/>
      <color indexed="8"/>
      <name val="Dubai"/>
      <family val="2"/>
    </font>
    <font>
      <b/>
      <vertAlign val="superscript"/>
      <sz val="12"/>
      <color indexed="8"/>
      <name val="Dubai"/>
      <family val="2"/>
    </font>
    <font>
      <sz val="10"/>
      <color indexed="8"/>
      <name val="Arial"/>
      <family val="2"/>
    </font>
    <font>
      <sz val="10"/>
      <name val="WinSoft Pro"/>
      <family val="2"/>
    </font>
    <font>
      <b/>
      <sz val="10"/>
      <name val="Arial"/>
      <family val="2"/>
    </font>
    <font>
      <b/>
      <sz val="1"/>
      <color indexed="8"/>
      <name val="Dubai"/>
      <family val="2"/>
    </font>
    <font>
      <sz val="10"/>
      <color indexed="10"/>
      <name val="Arial"/>
      <family val="2"/>
    </font>
    <font>
      <sz val="11"/>
      <color indexed="10"/>
      <name val="Dubai"/>
      <family val="2"/>
    </font>
    <font>
      <sz val="16"/>
      <color indexed="8"/>
      <name val="Dubai"/>
      <family val="2"/>
    </font>
    <font>
      <sz val="10"/>
      <color indexed="30"/>
      <name val="Arial"/>
      <family val="2"/>
    </font>
    <font>
      <sz val="10"/>
      <color indexed="30"/>
      <name val="WinSoft Pro"/>
      <family val="2"/>
    </font>
    <font>
      <sz val="10"/>
      <color indexed="30"/>
      <name val="Dubai"/>
      <family val="2"/>
    </font>
    <font>
      <b/>
      <sz val="11"/>
      <color indexed="10"/>
      <name val="Dubai"/>
      <family val="2"/>
    </font>
    <font>
      <b/>
      <sz val="18"/>
      <color indexed="10"/>
      <name val="Dubai"/>
      <family val="2"/>
    </font>
    <font>
      <b/>
      <sz val="14"/>
      <color indexed="8"/>
      <name val="Dubai"/>
      <family val="2"/>
    </font>
    <font>
      <sz val="14"/>
      <color indexed="8"/>
      <name val="Dubai"/>
      <family val="2"/>
    </font>
    <font>
      <b/>
      <sz val="12"/>
      <color indexed="10"/>
      <name val="Dubai"/>
      <family val="2"/>
    </font>
    <font>
      <b/>
      <sz val="1"/>
      <name val="Dubai"/>
      <family val="2"/>
    </font>
    <font>
      <b/>
      <sz val="10.5"/>
      <color indexed="8"/>
      <name val="Dubai"/>
      <family val="2"/>
    </font>
    <font>
      <b/>
      <sz val="13.2"/>
      <color indexed="8"/>
      <name val="Dubai"/>
      <family val="2"/>
    </font>
    <font>
      <b/>
      <sz val="9"/>
      <color indexed="8"/>
      <name val="Dubai"/>
      <family val="2"/>
    </font>
    <font>
      <b/>
      <sz val="9.2"/>
      <color indexed="8"/>
      <name val="Dubai"/>
      <family val="2"/>
    </font>
    <font>
      <sz val="10.75"/>
      <color indexed="8"/>
      <name val="Dubai"/>
      <family val="2"/>
    </font>
    <font>
      <sz val="9.2"/>
      <color indexed="8"/>
      <name val="Dubai"/>
      <family val="2"/>
    </font>
    <font>
      <b/>
      <sz val="8.25"/>
      <color indexed="8"/>
      <name val="Dubai"/>
      <family val="2"/>
    </font>
    <font>
      <sz val="11"/>
      <color indexed="8"/>
      <name val="WinSoft Pro"/>
      <family val="0"/>
    </font>
    <font>
      <sz val="4"/>
      <color indexed="8"/>
      <name val="Arial"/>
      <family val="2"/>
    </font>
    <font>
      <sz val="5.5"/>
      <color indexed="8"/>
      <name val="Arial"/>
      <family val="2"/>
    </font>
    <font>
      <b/>
      <sz val="4.5"/>
      <color indexed="8"/>
      <name val="Arial"/>
      <family val="2"/>
    </font>
    <font>
      <b/>
      <sz val="5.5"/>
      <color indexed="8"/>
      <name val="Arial"/>
      <family val="2"/>
    </font>
    <font>
      <sz val="4.75"/>
      <color indexed="8"/>
      <name val="Arial"/>
      <family val="2"/>
    </font>
    <font>
      <b/>
      <sz val="9"/>
      <color indexed="63"/>
      <name val="Dubai"/>
      <family val="2"/>
    </font>
    <font>
      <b/>
      <sz val="7.35"/>
      <color indexed="63"/>
      <name val="Dubai"/>
      <family val="2"/>
    </font>
    <font>
      <b/>
      <sz val="8.45"/>
      <color indexed="8"/>
      <name val="Dubai"/>
      <family val="2"/>
    </font>
    <font>
      <b/>
      <sz val="10"/>
      <color indexed="8"/>
      <name val="Arial"/>
      <family val="2"/>
    </font>
    <font>
      <b/>
      <sz val="12"/>
      <color indexed="8"/>
      <name val="Calibri"/>
      <family val="2"/>
    </font>
    <font>
      <sz val="10.5"/>
      <color indexed="8"/>
      <name val="Dubai"/>
      <family val="2"/>
    </font>
    <font>
      <sz val="11"/>
      <name val="Calibri"/>
      <family val="2"/>
    </font>
    <font>
      <sz val="10"/>
      <color rgb="FFFF0000"/>
      <name val="Arial"/>
      <family val="2"/>
    </font>
    <font>
      <b/>
      <sz val="12"/>
      <color theme="1"/>
      <name val="Dubai"/>
      <family val="2"/>
    </font>
    <font>
      <sz val="12"/>
      <color theme="1"/>
      <name val="Dubai"/>
      <family val="2"/>
    </font>
    <font>
      <sz val="10"/>
      <color rgb="FFFF0000"/>
      <name val="Dubai"/>
      <family val="2"/>
    </font>
    <font>
      <sz val="9"/>
      <color theme="1"/>
      <name val="Dubai"/>
      <family val="2"/>
    </font>
    <font>
      <b/>
      <sz val="11"/>
      <color rgb="FF000000"/>
      <name val="Dubai"/>
      <family val="2"/>
    </font>
    <font>
      <sz val="11"/>
      <color rgb="FFFF0000"/>
      <name val="Dubai"/>
      <family val="2"/>
    </font>
    <font>
      <sz val="11"/>
      <color rgb="FFFF0000"/>
      <name val="Calibri"/>
      <family val="2"/>
    </font>
    <font>
      <sz val="16"/>
      <color theme="1"/>
      <name val="Dubai"/>
      <family val="2"/>
    </font>
    <font>
      <sz val="10"/>
      <color rgb="FF0070C0"/>
      <name val="Arial"/>
      <family val="2"/>
    </font>
    <font>
      <sz val="10"/>
      <color rgb="FF0070C0"/>
      <name val="WinSoft Pro"/>
      <family val="2"/>
    </font>
    <font>
      <sz val="10"/>
      <color rgb="FF0070C0"/>
      <name val="Dubai"/>
      <family val="2"/>
    </font>
    <font>
      <b/>
      <sz val="11"/>
      <color rgb="FFFF0000"/>
      <name val="Dubai"/>
      <family val="2"/>
    </font>
    <font>
      <b/>
      <sz val="10"/>
      <color rgb="FFFF0000"/>
      <name val="Dubai"/>
      <family val="2"/>
    </font>
    <font>
      <b/>
      <sz val="18"/>
      <color rgb="FFFF0000"/>
      <name val="Dubai"/>
      <family val="2"/>
    </font>
    <font>
      <sz val="10"/>
      <color theme="1"/>
      <name val="Calibri"/>
      <family val="2"/>
    </font>
    <font>
      <sz val="10"/>
      <color theme="1"/>
      <name val="Dubai"/>
      <family val="2"/>
    </font>
    <font>
      <sz val="10"/>
      <color rgb="FF000000"/>
      <name val="Dubai"/>
      <family val="2"/>
    </font>
    <font>
      <b/>
      <sz val="10"/>
      <color rgb="FF000000"/>
      <name val="Dubai"/>
      <family val="2"/>
    </font>
    <font>
      <b/>
      <sz val="10"/>
      <color theme="1"/>
      <name val="Dubai"/>
      <family val="2"/>
    </font>
    <font>
      <b/>
      <sz val="13"/>
      <color rgb="FF000000"/>
      <name val="Dubai"/>
      <family val="2"/>
    </font>
    <font>
      <b/>
      <sz val="14"/>
      <color rgb="FF000000"/>
      <name val="Dubai"/>
      <family val="2"/>
    </font>
    <font>
      <sz val="14"/>
      <color rgb="FF000000"/>
      <name val="Dubai"/>
      <family val="2"/>
    </font>
    <font>
      <sz val="13"/>
      <color rgb="FF000000"/>
      <name val="Dubai"/>
      <family val="2"/>
    </font>
    <font>
      <b/>
      <sz val="12"/>
      <color rgb="FFFF0000"/>
      <name val="Dubai"/>
      <family val="2"/>
    </font>
    <font>
      <b/>
      <sz val="11"/>
      <color theme="1"/>
      <name val="Duba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solid">
        <fgColor indexed="13"/>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
      <patternFill patternType="solid">
        <fgColor theme="0"/>
        <bgColor indexed="64"/>
      </patternFill>
    </fill>
    <fill>
      <patternFill patternType="solid">
        <fgColor theme="0" tint="-0.04997999966144562"/>
        <bgColor indexed="64"/>
      </patternFill>
    </fill>
    <fill>
      <patternFill patternType="darkGray">
        <fgColor theme="0"/>
        <bgColor theme="0" tint="-0.149959996342659"/>
      </patternFill>
    </fill>
    <fill>
      <patternFill patternType="solid">
        <fgColor indexed="65"/>
        <bgColor indexed="64"/>
      </patternFill>
    </fill>
    <fill>
      <patternFill patternType="solid">
        <fgColor rgb="FFF2F2F2"/>
        <bgColor indexed="64"/>
      </patternFill>
    </fill>
    <fill>
      <patternFill patternType="solid">
        <fgColor rgb="FFC0C0C0"/>
        <bgColor indexed="64"/>
      </patternFill>
    </fill>
    <fill>
      <patternFill patternType="solid">
        <fgColor theme="0" tint="-0.04997999966144562"/>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hair"/>
      <bottom>
        <color indexed="63"/>
      </bottom>
    </border>
    <border>
      <left style="medium"/>
      <right>
        <color indexed="63"/>
      </right>
      <top>
        <color indexed="63"/>
      </top>
      <bottom style="medium"/>
    </border>
    <border>
      <left style="thin"/>
      <right style="thin"/>
      <top style="thin"/>
      <bottom style="thin"/>
    </border>
    <border>
      <left style="hair"/>
      <right style="hair"/>
      <top style="thin"/>
      <bottom style="thin"/>
    </border>
    <border>
      <left style="hair"/>
      <right style="hair"/>
      <top>
        <color indexed="63"/>
      </top>
      <bottom style="thin"/>
    </border>
    <border>
      <left/>
      <right style="thin"/>
      <top style="thin"/>
      <bottom style="thin"/>
    </border>
    <border>
      <left style="thin"/>
      <right/>
      <top style="thin"/>
      <bottom style="thin"/>
    </border>
    <border>
      <left>
        <color indexed="63"/>
      </left>
      <right style="thin"/>
      <top>
        <color indexed="63"/>
      </top>
      <bottom style="thin"/>
    </border>
    <border>
      <left style="thin"/>
      <right/>
      <top>
        <color indexed="63"/>
      </top>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3" fillId="0" borderId="0" applyNumberFormat="0">
      <alignment horizontal="right"/>
      <protection/>
    </xf>
    <xf numFmtId="0" fontId="22" fillId="22" borderId="0" applyNumberFormat="0" applyBorder="0" applyAlignment="0" applyProtection="0"/>
    <xf numFmtId="0" fontId="0" fillId="0" borderId="0">
      <alignment/>
      <protection/>
    </xf>
    <xf numFmtId="0" fontId="71" fillId="0" borderId="0">
      <alignment/>
      <protection/>
    </xf>
    <xf numFmtId="0" fontId="2" fillId="0" borderId="0">
      <alignment/>
      <protection/>
    </xf>
    <xf numFmtId="0" fontId="0" fillId="0" borderId="0">
      <alignment/>
      <protection/>
    </xf>
    <xf numFmtId="0" fontId="0" fillId="0" borderId="0">
      <alignment/>
      <protection/>
    </xf>
    <xf numFmtId="0" fontId="71" fillId="0" borderId="0">
      <alignment vertical="top"/>
      <protection/>
    </xf>
    <xf numFmtId="0" fontId="71" fillId="0" borderId="0">
      <alignment/>
      <protection/>
    </xf>
    <xf numFmtId="0" fontId="71" fillId="0" borderId="0">
      <alignment/>
      <protection/>
    </xf>
    <xf numFmtId="0" fontId="0" fillId="0" borderId="0">
      <alignment vertical="top"/>
      <protection/>
    </xf>
    <xf numFmtId="0" fontId="71" fillId="0" borderId="0">
      <alignment vertical="top"/>
      <protection/>
    </xf>
    <xf numFmtId="0" fontId="10" fillId="0" borderId="0">
      <alignment/>
      <protection/>
    </xf>
    <xf numFmtId="0" fontId="1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816">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60" applyFont="1">
      <alignment/>
      <protection/>
    </xf>
    <xf numFmtId="0" fontId="8" fillId="0" borderId="0" xfId="0" applyFont="1" applyAlignment="1">
      <alignment vertical="center"/>
    </xf>
    <xf numFmtId="0" fontId="9"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1" fillId="0" borderId="0" xfId="0" applyFont="1" applyAlignment="1">
      <alignment/>
    </xf>
    <xf numFmtId="0" fontId="28" fillId="0" borderId="0" xfId="0" applyFont="1" applyAlignment="1">
      <alignment vertical="center"/>
    </xf>
    <xf numFmtId="0" fontId="10" fillId="0" borderId="0" xfId="68">
      <alignment/>
      <protection/>
    </xf>
    <xf numFmtId="0" fontId="10" fillId="0" borderId="0" xfId="68" applyAlignment="1">
      <alignment horizontal="right" vertical="center" indent="5"/>
      <protection/>
    </xf>
    <xf numFmtId="0" fontId="30" fillId="0" borderId="0" xfId="68" applyFont="1">
      <alignment/>
      <protection/>
    </xf>
    <xf numFmtId="0" fontId="10" fillId="0" borderId="0" xfId="69">
      <alignment/>
      <protection/>
    </xf>
    <xf numFmtId="0" fontId="10" fillId="0" borderId="0" xfId="69" applyAlignment="1">
      <alignment vertical="center"/>
      <protection/>
    </xf>
    <xf numFmtId="0" fontId="31" fillId="0" borderId="0" xfId="0" applyFont="1" applyAlignment="1">
      <alignment vertical="center"/>
    </xf>
    <xf numFmtId="0" fontId="32" fillId="0" borderId="0" xfId="0" applyFont="1" applyAlignment="1">
      <alignment vertical="center"/>
    </xf>
    <xf numFmtId="0" fontId="34" fillId="0" borderId="0" xfId="69" applyFont="1">
      <alignment/>
      <protection/>
    </xf>
    <xf numFmtId="0" fontId="0" fillId="24" borderId="0" xfId="0" applyFont="1" applyFill="1" applyAlignment="1">
      <alignment vertical="center"/>
    </xf>
    <xf numFmtId="0" fontId="33" fillId="24" borderId="0" xfId="0" applyFont="1" applyFill="1" applyAlignment="1">
      <alignment vertical="center"/>
    </xf>
    <xf numFmtId="0" fontId="0" fillId="24" borderId="0" xfId="0" applyFill="1" applyAlignment="1">
      <alignment vertical="center"/>
    </xf>
    <xf numFmtId="0" fontId="35" fillId="0" borderId="0" xfId="0" applyFont="1" applyAlignment="1">
      <alignment vertical="center"/>
    </xf>
    <xf numFmtId="0" fontId="0" fillId="0" borderId="0" xfId="0" applyFont="1" applyFill="1" applyAlignment="1">
      <alignment vertical="center"/>
    </xf>
    <xf numFmtId="0" fontId="36" fillId="0" borderId="0" xfId="68" applyFont="1" applyAlignment="1">
      <alignment vertical="top" wrapText="1"/>
      <protection/>
    </xf>
    <xf numFmtId="0" fontId="5" fillId="0" borderId="0" xfId="0" applyFont="1" applyAlignment="1">
      <alignment/>
    </xf>
    <xf numFmtId="0" fontId="107" fillId="0" borderId="0" xfId="60" applyFont="1">
      <alignment/>
      <protection/>
    </xf>
    <xf numFmtId="0" fontId="8" fillId="0" borderId="0" xfId="58" applyFont="1">
      <alignment/>
      <protection/>
    </xf>
    <xf numFmtId="0" fontId="0" fillId="0" borderId="0" xfId="58">
      <alignment/>
      <protection/>
    </xf>
    <xf numFmtId="0" fontId="41" fillId="25" borderId="10" xfId="58" applyFont="1" applyFill="1" applyBorder="1" applyAlignment="1">
      <alignment horizontal="center" vertical="center"/>
      <protection/>
    </xf>
    <xf numFmtId="0" fontId="45" fillId="0" borderId="0" xfId="58" applyFont="1" applyAlignment="1">
      <alignment horizontal="right" vertical="center" readingOrder="2"/>
      <protection/>
    </xf>
    <xf numFmtId="0" fontId="45" fillId="0" borderId="0" xfId="58" applyFont="1" applyBorder="1" applyAlignment="1">
      <alignment horizontal="left" vertical="center"/>
      <protection/>
    </xf>
    <xf numFmtId="0" fontId="47" fillId="0" borderId="0" xfId="58" applyFont="1" applyAlignment="1">
      <alignment vertical="center"/>
      <protection/>
    </xf>
    <xf numFmtId="0" fontId="49" fillId="0" borderId="0" xfId="58" applyFont="1" applyAlignment="1">
      <alignment vertical="center"/>
      <protection/>
    </xf>
    <xf numFmtId="0" fontId="46" fillId="0" borderId="0" xfId="58" applyFont="1" applyAlignment="1">
      <alignment horizontal="centerContinuous" vertical="center"/>
      <protection/>
    </xf>
    <xf numFmtId="0" fontId="41" fillId="0" borderId="0" xfId="58" applyFont="1" applyAlignment="1">
      <alignment horizontal="right" vertical="center"/>
      <protection/>
    </xf>
    <xf numFmtId="0" fontId="47" fillId="0" borderId="0" xfId="58" applyFont="1" applyBorder="1" applyAlignment="1">
      <alignment vertical="center"/>
      <protection/>
    </xf>
    <xf numFmtId="0" fontId="41" fillId="25" borderId="11" xfId="58" applyFont="1" applyFill="1" applyBorder="1" applyAlignment="1">
      <alignment horizontal="center" vertical="center" wrapText="1"/>
      <protection/>
    </xf>
    <xf numFmtId="0" fontId="41" fillId="25" borderId="12" xfId="58" applyFont="1" applyFill="1" applyBorder="1" applyAlignment="1">
      <alignment horizontal="centerContinuous" vertical="center"/>
      <protection/>
    </xf>
    <xf numFmtId="0" fontId="41" fillId="0" borderId="0" xfId="58" applyFont="1" applyBorder="1" applyAlignment="1">
      <alignment horizontal="right" vertical="center" indent="1"/>
      <protection/>
    </xf>
    <xf numFmtId="0" fontId="41" fillId="0" borderId="0" xfId="58" applyFont="1" applyBorder="1" applyAlignment="1">
      <alignment horizontal="left" vertical="center" indent="1"/>
      <protection/>
    </xf>
    <xf numFmtId="0" fontId="50" fillId="0" borderId="0" xfId="58" applyFont="1" applyBorder="1" applyAlignment="1">
      <alignment vertical="center"/>
      <protection/>
    </xf>
    <xf numFmtId="0" fontId="51" fillId="25" borderId="0" xfId="58" applyFont="1" applyFill="1" applyBorder="1" applyAlignment="1">
      <alignment horizontal="right" vertical="center" indent="2"/>
      <protection/>
    </xf>
    <xf numFmtId="0" fontId="51" fillId="25" borderId="0" xfId="58" applyNumberFormat="1" applyFont="1" applyFill="1" applyBorder="1" applyAlignment="1">
      <alignment horizontal="left" vertical="center" indent="2"/>
      <protection/>
    </xf>
    <xf numFmtId="0" fontId="51" fillId="26" borderId="0" xfId="58" applyFont="1" applyFill="1" applyBorder="1" applyAlignment="1">
      <alignment horizontal="right" vertical="center" indent="2"/>
      <protection/>
    </xf>
    <xf numFmtId="0" fontId="51" fillId="0" borderId="0" xfId="58" applyNumberFormat="1" applyFont="1" applyBorder="1" applyAlignment="1">
      <alignment horizontal="left" vertical="center" indent="2"/>
      <protection/>
    </xf>
    <xf numFmtId="3" fontId="47" fillId="0" borderId="0" xfId="58" applyNumberFormat="1" applyFont="1" applyBorder="1" applyAlignment="1">
      <alignment vertical="center"/>
      <protection/>
    </xf>
    <xf numFmtId="0" fontId="41" fillId="0" borderId="13" xfId="58" applyFont="1" applyBorder="1" applyAlignment="1">
      <alignment horizontal="right" vertical="center" indent="2"/>
      <protection/>
    </xf>
    <xf numFmtId="3" fontId="41" fillId="0" borderId="13" xfId="58" applyNumberFormat="1" applyFont="1" applyBorder="1" applyAlignment="1">
      <alignment horizontal="left" vertical="center" indent="1"/>
      <protection/>
    </xf>
    <xf numFmtId="0" fontId="46" fillId="0" borderId="0" xfId="58" applyFont="1" applyBorder="1" applyAlignment="1">
      <alignment vertical="center"/>
      <protection/>
    </xf>
    <xf numFmtId="0" fontId="51" fillId="0" borderId="0" xfId="58" applyNumberFormat="1" applyFont="1" applyBorder="1" applyAlignment="1">
      <alignment horizontal="right" vertical="center" indent="2"/>
      <protection/>
    </xf>
    <xf numFmtId="0" fontId="51" fillId="25" borderId="0" xfId="58" applyNumberFormat="1" applyFont="1" applyFill="1" applyBorder="1" applyAlignment="1">
      <alignment horizontal="right" vertical="center" indent="2"/>
      <protection/>
    </xf>
    <xf numFmtId="0" fontId="41" fillId="25" borderId="13" xfId="58" applyFont="1" applyFill="1" applyBorder="1" applyAlignment="1">
      <alignment horizontal="right" vertical="center" indent="2"/>
      <protection/>
    </xf>
    <xf numFmtId="0" fontId="41" fillId="25" borderId="13" xfId="58" applyNumberFormat="1" applyFont="1" applyFill="1" applyBorder="1" applyAlignment="1">
      <alignment horizontal="left" vertical="center" indent="2"/>
      <protection/>
    </xf>
    <xf numFmtId="0" fontId="52" fillId="0" borderId="0" xfId="58" applyFont="1" applyBorder="1" applyAlignment="1">
      <alignment horizontal="center" vertical="center"/>
      <protection/>
    </xf>
    <xf numFmtId="0" fontId="45" fillId="0" borderId="0" xfId="58" applyFont="1" applyBorder="1" applyAlignment="1">
      <alignment vertical="center"/>
      <protection/>
    </xf>
    <xf numFmtId="0" fontId="45" fillId="0" borderId="0" xfId="58" applyFont="1" applyAlignment="1">
      <alignment vertical="center"/>
      <protection/>
    </xf>
    <xf numFmtId="0" fontId="45" fillId="0" borderId="0" xfId="58" applyFont="1" applyAlignment="1">
      <alignment horizontal="right" vertical="center"/>
      <protection/>
    </xf>
    <xf numFmtId="0" fontId="45" fillId="0" borderId="0" xfId="58" applyFont="1" applyAlignment="1">
      <alignment horizontal="left" vertical="center"/>
      <protection/>
    </xf>
    <xf numFmtId="0" fontId="48" fillId="0" borderId="0" xfId="0" applyFont="1" applyAlignment="1">
      <alignment horizontal="centerContinuous" vertical="center"/>
    </xf>
    <xf numFmtId="0" fontId="49" fillId="0" borderId="0" xfId="0" applyFont="1" applyAlignment="1">
      <alignment/>
    </xf>
    <xf numFmtId="0" fontId="47" fillId="0" borderId="0" xfId="0" applyFont="1" applyAlignment="1">
      <alignment/>
    </xf>
    <xf numFmtId="0" fontId="41" fillId="0" borderId="0" xfId="0" applyFont="1" applyAlignment="1">
      <alignment horizontal="right" vertical="center"/>
    </xf>
    <xf numFmtId="0" fontId="41" fillId="25" borderId="14"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6" xfId="0" applyFont="1" applyFill="1" applyBorder="1" applyAlignment="1">
      <alignment horizontal="center" vertical="center"/>
    </xf>
    <xf numFmtId="0" fontId="41" fillId="25" borderId="17" xfId="0" applyFont="1" applyFill="1" applyBorder="1" applyAlignment="1">
      <alignment horizontal="center" vertical="top"/>
    </xf>
    <xf numFmtId="0" fontId="41" fillId="25" borderId="18" xfId="0" applyFont="1" applyFill="1" applyBorder="1" applyAlignment="1">
      <alignment horizontal="center" vertical="top"/>
    </xf>
    <xf numFmtId="0" fontId="41" fillId="25" borderId="19" xfId="0" applyFont="1" applyFill="1" applyBorder="1" applyAlignment="1">
      <alignment horizontal="center" vertical="top"/>
    </xf>
    <xf numFmtId="0" fontId="47" fillId="0" borderId="0" xfId="0" applyFont="1" applyAlignment="1">
      <alignment vertical="top"/>
    </xf>
    <xf numFmtId="0" fontId="41" fillId="26" borderId="0" xfId="0" applyFont="1" applyFill="1" applyBorder="1" applyAlignment="1">
      <alignment horizontal="center" vertical="center"/>
    </xf>
    <xf numFmtId="3" fontId="51" fillId="26" borderId="0" xfId="0" applyNumberFormat="1" applyFont="1" applyFill="1" applyBorder="1" applyAlignment="1">
      <alignment horizontal="center" vertical="center"/>
    </xf>
    <xf numFmtId="3" fontId="41" fillId="26" borderId="0" xfId="0" applyNumberFormat="1" applyFont="1" applyFill="1" applyBorder="1" applyAlignment="1">
      <alignment horizontal="center" vertical="center"/>
    </xf>
    <xf numFmtId="0" fontId="47" fillId="24" borderId="0" xfId="0" applyFont="1" applyFill="1" applyAlignment="1">
      <alignment vertical="top"/>
    </xf>
    <xf numFmtId="0" fontId="41" fillId="25" borderId="0" xfId="0" applyFont="1" applyFill="1" applyBorder="1" applyAlignment="1">
      <alignment horizontal="center" vertical="center"/>
    </xf>
    <xf numFmtId="3" fontId="51" fillId="25" borderId="0" xfId="0" applyNumberFormat="1" applyFont="1" applyFill="1" applyBorder="1" applyAlignment="1">
      <alignment horizontal="center" vertical="center"/>
    </xf>
    <xf numFmtId="3" fontId="41" fillId="25" borderId="0" xfId="0" applyNumberFormat="1" applyFont="1" applyFill="1" applyBorder="1" applyAlignment="1">
      <alignment horizontal="center" vertical="center"/>
    </xf>
    <xf numFmtId="0" fontId="47" fillId="24" borderId="0" xfId="0" applyFont="1" applyFill="1" applyAlignment="1">
      <alignment/>
    </xf>
    <xf numFmtId="0" fontId="46" fillId="25" borderId="0" xfId="0" applyFont="1" applyFill="1" applyAlignment="1">
      <alignment horizontal="center" vertical="center"/>
    </xf>
    <xf numFmtId="3" fontId="47" fillId="25" borderId="0" xfId="0" applyNumberFormat="1" applyFont="1" applyFill="1" applyAlignment="1">
      <alignment horizontal="center" vertical="center"/>
    </xf>
    <xf numFmtId="209" fontId="47" fillId="25" borderId="0" xfId="0" applyNumberFormat="1" applyFont="1" applyFill="1" applyAlignment="1">
      <alignment horizontal="right" vertical="center" indent="7"/>
    </xf>
    <xf numFmtId="3" fontId="46" fillId="25" borderId="0" xfId="0" applyNumberFormat="1" applyFont="1" applyFill="1" applyAlignment="1">
      <alignment horizontal="center" vertical="center"/>
    </xf>
    <xf numFmtId="3" fontId="47" fillId="25" borderId="0" xfId="0" applyNumberFormat="1" applyFont="1" applyFill="1" applyAlignment="1">
      <alignment horizontal="right" vertical="center" indent="7"/>
    </xf>
    <xf numFmtId="3" fontId="46" fillId="25" borderId="0" xfId="0" applyNumberFormat="1" applyFont="1" applyFill="1" applyAlignment="1">
      <alignment horizontal="right" vertical="center" indent="7"/>
    </xf>
    <xf numFmtId="0" fontId="47" fillId="24" borderId="0" xfId="0" applyFont="1" applyFill="1" applyBorder="1" applyAlignment="1">
      <alignment/>
    </xf>
    <xf numFmtId="3" fontId="47" fillId="24" borderId="0" xfId="0" applyNumberFormat="1" applyFont="1" applyFill="1" applyBorder="1" applyAlignment="1">
      <alignment horizontal="center"/>
    </xf>
    <xf numFmtId="3" fontId="47" fillId="24" borderId="0" xfId="0" applyNumberFormat="1" applyFont="1" applyFill="1" applyBorder="1" applyAlignment="1">
      <alignment/>
    </xf>
    <xf numFmtId="0" fontId="47" fillId="0" borderId="0" xfId="0" applyFont="1" applyBorder="1" applyAlignment="1">
      <alignment/>
    </xf>
    <xf numFmtId="209" fontId="47" fillId="24" borderId="0" xfId="0" applyNumberFormat="1" applyFont="1" applyFill="1" applyAlignment="1">
      <alignment/>
    </xf>
    <xf numFmtId="3" fontId="47" fillId="24" borderId="0" xfId="0" applyNumberFormat="1" applyFont="1" applyFill="1" applyAlignment="1">
      <alignment horizontal="center"/>
    </xf>
    <xf numFmtId="1" fontId="47" fillId="24" borderId="0" xfId="0" applyNumberFormat="1" applyFont="1" applyFill="1" applyBorder="1" applyAlignment="1">
      <alignment/>
    </xf>
    <xf numFmtId="3" fontId="47" fillId="24" borderId="0" xfId="0" applyNumberFormat="1" applyFont="1" applyFill="1" applyAlignment="1">
      <alignment/>
    </xf>
    <xf numFmtId="3" fontId="47" fillId="0" borderId="0" xfId="0" applyNumberFormat="1" applyFont="1" applyAlignment="1">
      <alignment horizontal="center"/>
    </xf>
    <xf numFmtId="3" fontId="47" fillId="0" borderId="0" xfId="0" applyNumberFormat="1" applyFont="1" applyAlignment="1">
      <alignment/>
    </xf>
    <xf numFmtId="3" fontId="45" fillId="0" borderId="0" xfId="0" applyNumberFormat="1" applyFont="1" applyAlignment="1">
      <alignment/>
    </xf>
    <xf numFmtId="3" fontId="47" fillId="0" borderId="0" xfId="0" applyNumberFormat="1" applyFont="1" applyFill="1" applyAlignment="1">
      <alignment horizontal="center"/>
    </xf>
    <xf numFmtId="3" fontId="47" fillId="0" borderId="0" xfId="0" applyNumberFormat="1" applyFont="1" applyFill="1" applyAlignment="1">
      <alignment/>
    </xf>
    <xf numFmtId="0" fontId="47" fillId="0" borderId="0" xfId="0" applyFont="1" applyFill="1" applyAlignment="1">
      <alignment/>
    </xf>
    <xf numFmtId="0" fontId="45" fillId="0" borderId="0" xfId="0" applyFont="1" applyFill="1" applyAlignment="1">
      <alignment horizontal="right" vertical="center" readingOrder="2"/>
    </xf>
    <xf numFmtId="3" fontId="45" fillId="0" borderId="0" xfId="0" applyNumberFormat="1" applyFont="1" applyFill="1" applyAlignment="1">
      <alignment/>
    </xf>
    <xf numFmtId="0" fontId="45" fillId="0" borderId="0" xfId="0" applyFont="1" applyFill="1" applyAlignment="1">
      <alignment/>
    </xf>
    <xf numFmtId="0" fontId="45" fillId="0" borderId="0" xfId="0" applyFont="1" applyFill="1" applyAlignment="1">
      <alignment horizontal="left" vertical="center"/>
    </xf>
    <xf numFmtId="0" fontId="45" fillId="0" borderId="0" xfId="0" applyFont="1" applyAlignment="1">
      <alignment/>
    </xf>
    <xf numFmtId="0" fontId="45" fillId="0" borderId="0" xfId="0" applyFont="1" applyFill="1" applyAlignment="1">
      <alignment horizontal="right"/>
    </xf>
    <xf numFmtId="0" fontId="45" fillId="0" borderId="0" xfId="0" applyFont="1" applyFill="1" applyAlignment="1">
      <alignment horizontal="left"/>
    </xf>
    <xf numFmtId="0" fontId="53" fillId="0" borderId="0" xfId="66" applyFont="1" applyBorder="1" applyAlignment="1">
      <alignment horizontal="center" readingOrder="2"/>
      <protection/>
    </xf>
    <xf numFmtId="0" fontId="41" fillId="0" borderId="0" xfId="66" applyFont="1" applyAlignment="1">
      <alignment/>
      <protection/>
    </xf>
    <xf numFmtId="0" fontId="47" fillId="0" borderId="0" xfId="66" applyFont="1" applyAlignment="1">
      <alignment/>
      <protection/>
    </xf>
    <xf numFmtId="0" fontId="41" fillId="0" borderId="0" xfId="66" applyFont="1" applyAlignment="1">
      <alignment vertical="center"/>
      <protection/>
    </xf>
    <xf numFmtId="0" fontId="54" fillId="25" borderId="11" xfId="66" applyFont="1" applyFill="1" applyBorder="1" applyAlignment="1">
      <alignment horizontal="center" vertical="center" wrapText="1" readingOrder="2"/>
      <protection/>
    </xf>
    <xf numFmtId="0" fontId="108" fillId="25" borderId="12" xfId="66" applyFont="1" applyFill="1" applyBorder="1" applyAlignment="1">
      <alignment horizontal="center" vertical="center" wrapText="1" readingOrder="2"/>
      <protection/>
    </xf>
    <xf numFmtId="0" fontId="108" fillId="25" borderId="12" xfId="66" applyFont="1" applyFill="1" applyBorder="1" applyAlignment="1">
      <alignment horizontal="center" vertical="center"/>
      <protection/>
    </xf>
    <xf numFmtId="0" fontId="55" fillId="0" borderId="0" xfId="66" applyFont="1" applyBorder="1" applyAlignment="1">
      <alignment horizontal="right" vertical="center" wrapText="1" indent="1" readingOrder="2"/>
      <protection/>
    </xf>
    <xf numFmtId="3" fontId="109" fillId="0" borderId="0" xfId="66" applyNumberFormat="1" applyFont="1" applyBorder="1" applyAlignment="1">
      <alignment horizontal="center" vertical="center" wrapText="1"/>
      <protection/>
    </xf>
    <xf numFmtId="0" fontId="109" fillId="0" borderId="0" xfId="66" applyFont="1" applyAlignment="1">
      <alignment horizontal="left" vertical="center" wrapText="1" indent="1"/>
      <protection/>
    </xf>
    <xf numFmtId="0" fontId="43" fillId="25" borderId="0" xfId="66" applyFont="1" applyFill="1" applyAlignment="1">
      <alignment horizontal="right" vertical="center" indent="1"/>
      <protection/>
    </xf>
    <xf numFmtId="3" fontId="109" fillId="25" borderId="0" xfId="66" applyNumberFormat="1" applyFont="1" applyFill="1" applyBorder="1" applyAlignment="1">
      <alignment horizontal="center" vertical="center" wrapText="1"/>
      <protection/>
    </xf>
    <xf numFmtId="0" fontId="109" fillId="25" borderId="0" xfId="66" applyFont="1" applyFill="1" applyAlignment="1">
      <alignment horizontal="left" vertical="center" wrapText="1" indent="1"/>
      <protection/>
    </xf>
    <xf numFmtId="0" fontId="44" fillId="0" borderId="13" xfId="66" applyFont="1" applyBorder="1" applyAlignment="1">
      <alignment horizontal="center" vertical="center"/>
      <protection/>
    </xf>
    <xf numFmtId="3" fontId="108" fillId="0" borderId="13" xfId="66" applyNumberFormat="1" applyFont="1" applyBorder="1" applyAlignment="1">
      <alignment horizontal="center" vertical="center"/>
      <protection/>
    </xf>
    <xf numFmtId="0" fontId="108" fillId="0" borderId="13" xfId="66" applyFont="1" applyBorder="1" applyAlignment="1">
      <alignment horizontal="center" vertical="center" wrapText="1"/>
      <protection/>
    </xf>
    <xf numFmtId="0" fontId="110" fillId="0" borderId="0" xfId="66" applyFont="1" applyAlignment="1">
      <alignment/>
      <protection/>
    </xf>
    <xf numFmtId="0" fontId="111" fillId="0" borderId="0" xfId="0" applyFont="1" applyAlignment="1">
      <alignment readingOrder="2"/>
    </xf>
    <xf numFmtId="0" fontId="111" fillId="0" borderId="0" xfId="0" applyFont="1" applyAlignment="1">
      <alignment/>
    </xf>
    <xf numFmtId="0" fontId="56" fillId="0" borderId="0" xfId="0" applyFont="1" applyAlignment="1">
      <alignment/>
    </xf>
    <xf numFmtId="0" fontId="45" fillId="0" borderId="0" xfId="66" applyFont="1" applyAlignment="1">
      <alignment/>
      <protection/>
    </xf>
    <xf numFmtId="0" fontId="46" fillId="0" borderId="0" xfId="66" applyFont="1" applyAlignment="1">
      <alignment vertical="center"/>
      <protection/>
    </xf>
    <xf numFmtId="0" fontId="58" fillId="0" borderId="0" xfId="66" applyFont="1" applyBorder="1" applyAlignment="1">
      <alignment horizontal="right" vertical="center" wrapText="1" indent="1" readingOrder="2"/>
      <protection/>
    </xf>
    <xf numFmtId="3" fontId="58" fillId="0" borderId="0" xfId="66" applyNumberFormat="1" applyFont="1" applyBorder="1" applyAlignment="1">
      <alignment horizontal="center" vertical="center" wrapText="1"/>
      <protection/>
    </xf>
    <xf numFmtId="0" fontId="51" fillId="0" borderId="0" xfId="66" applyFont="1" applyAlignment="1">
      <alignment horizontal="left" vertical="center" wrapText="1" indent="1"/>
      <protection/>
    </xf>
    <xf numFmtId="0" fontId="41" fillId="0" borderId="13" xfId="66" applyFont="1" applyBorder="1" applyAlignment="1">
      <alignment horizontal="center" vertical="center"/>
      <protection/>
    </xf>
    <xf numFmtId="3" fontId="41" fillId="0" borderId="13" xfId="66" applyNumberFormat="1" applyFont="1" applyBorder="1" applyAlignment="1">
      <alignment horizontal="center" vertical="center"/>
      <protection/>
    </xf>
    <xf numFmtId="0" fontId="41" fillId="0" borderId="13" xfId="66" applyFont="1" applyBorder="1" applyAlignment="1">
      <alignment horizontal="center" vertical="center" wrapText="1"/>
      <protection/>
    </xf>
    <xf numFmtId="0" fontId="47" fillId="0" borderId="0" xfId="0" applyFont="1" applyAlignment="1">
      <alignment vertical="center"/>
    </xf>
    <xf numFmtId="3" fontId="47" fillId="0" borderId="0" xfId="0" applyNumberFormat="1" applyFont="1" applyAlignment="1">
      <alignment vertical="center"/>
    </xf>
    <xf numFmtId="0" fontId="46" fillId="25" borderId="14" xfId="58" applyFont="1" applyFill="1" applyBorder="1" applyAlignment="1">
      <alignment horizontal="center" vertical="center"/>
      <protection/>
    </xf>
    <xf numFmtId="0" fontId="46" fillId="25" borderId="17" xfId="58" applyFont="1" applyFill="1" applyBorder="1" applyAlignment="1">
      <alignment horizontal="center" vertical="top"/>
      <protection/>
    </xf>
    <xf numFmtId="0" fontId="46" fillId="25" borderId="18" xfId="58" applyFont="1" applyFill="1" applyBorder="1" applyAlignment="1">
      <alignment horizontal="center" vertical="center" wrapText="1"/>
      <protection/>
    </xf>
    <xf numFmtId="0" fontId="46" fillId="25" borderId="19" xfId="58" applyFont="1" applyFill="1" applyBorder="1" applyAlignment="1">
      <alignment horizontal="center" vertical="center" wrapText="1"/>
      <protection/>
    </xf>
    <xf numFmtId="49" fontId="46" fillId="25" borderId="0" xfId="58" applyNumberFormat="1" applyFont="1" applyFill="1" applyAlignment="1">
      <alignment horizontal="center" vertical="center"/>
      <protection/>
    </xf>
    <xf numFmtId="3" fontId="47" fillId="25" borderId="0" xfId="58" applyNumberFormat="1" applyFont="1" applyFill="1" applyBorder="1" applyAlignment="1">
      <alignment horizontal="right" vertical="center" indent="1"/>
      <protection/>
    </xf>
    <xf numFmtId="3" fontId="46" fillId="25" borderId="0" xfId="58" applyNumberFormat="1" applyFont="1" applyFill="1" applyBorder="1" applyAlignment="1">
      <alignment horizontal="right" vertical="center" indent="1"/>
      <protection/>
    </xf>
    <xf numFmtId="197" fontId="45" fillId="0" borderId="0" xfId="58" applyNumberFormat="1" applyFont="1" applyAlignment="1">
      <alignment horizontal="left" vertical="center" wrapText="1" readingOrder="1"/>
      <protection/>
    </xf>
    <xf numFmtId="0" fontId="47" fillId="0" borderId="0" xfId="0" applyFont="1" applyAlignment="1">
      <alignment horizontal="center" vertical="center"/>
    </xf>
    <xf numFmtId="3" fontId="47" fillId="0" borderId="0" xfId="0" applyNumberFormat="1" applyFont="1" applyAlignment="1">
      <alignment horizontal="center" vertical="center"/>
    </xf>
    <xf numFmtId="0" fontId="47" fillId="0" borderId="0" xfId="58" applyFont="1" applyAlignment="1">
      <alignment horizontal="center" vertical="center"/>
      <protection/>
    </xf>
    <xf numFmtId="0" fontId="45" fillId="0" borderId="0" xfId="58" applyFont="1" applyAlignment="1">
      <alignment horizontal="center" vertical="center"/>
      <protection/>
    </xf>
    <xf numFmtId="0" fontId="47" fillId="0" borderId="0" xfId="66" applyFont="1" applyAlignment="1">
      <alignment horizontal="center"/>
      <protection/>
    </xf>
    <xf numFmtId="0" fontId="45" fillId="0" borderId="0" xfId="58" applyFont="1" applyAlignment="1">
      <alignment horizontal="center" vertical="center" readingOrder="1"/>
      <protection/>
    </xf>
    <xf numFmtId="0" fontId="61" fillId="0" borderId="0" xfId="0" applyFont="1" applyAlignment="1">
      <alignment horizontal="right" vertical="center"/>
    </xf>
    <xf numFmtId="0" fontId="61" fillId="0" borderId="0" xfId="0" applyFont="1" applyAlignment="1">
      <alignment horizontal="center" vertical="center"/>
    </xf>
    <xf numFmtId="0" fontId="49" fillId="0" borderId="0" xfId="0" applyFont="1" applyAlignment="1">
      <alignment vertical="center"/>
    </xf>
    <xf numFmtId="0" fontId="46" fillId="0" borderId="0" xfId="0" applyFont="1" applyAlignment="1">
      <alignment horizontal="right" vertical="center"/>
    </xf>
    <xf numFmtId="0" fontId="44" fillId="25" borderId="11" xfId="0" applyFont="1" applyFill="1" applyBorder="1" applyAlignment="1">
      <alignment horizontal="center" vertical="center"/>
    </xf>
    <xf numFmtId="0" fontId="44" fillId="25" borderId="10" xfId="0" applyFont="1" applyFill="1" applyBorder="1" applyAlignment="1">
      <alignment horizontal="center" vertical="center"/>
    </xf>
    <xf numFmtId="0" fontId="44" fillId="25" borderId="12" xfId="0" applyFont="1" applyFill="1" applyBorder="1" applyAlignment="1">
      <alignment horizontal="center" vertical="center"/>
    </xf>
    <xf numFmtId="0" fontId="112" fillId="0" borderId="0" xfId="0" applyFont="1" applyAlignment="1">
      <alignment/>
    </xf>
    <xf numFmtId="3" fontId="51" fillId="0" borderId="0" xfId="0" applyNumberFormat="1" applyFont="1" applyAlignment="1">
      <alignment horizontal="center" vertical="center"/>
    </xf>
    <xf numFmtId="0" fontId="46" fillId="0" borderId="0" xfId="0" applyFont="1" applyAlignment="1">
      <alignment horizontal="left" vertical="center"/>
    </xf>
    <xf numFmtId="2" fontId="46" fillId="25" borderId="0" xfId="0" applyNumberFormat="1" applyFont="1" applyFill="1" applyAlignment="1">
      <alignment horizontal="right" vertical="center" indent="1"/>
    </xf>
    <xf numFmtId="3" fontId="51" fillId="25" borderId="0" xfId="0" applyNumberFormat="1" applyFont="1" applyFill="1" applyAlignment="1">
      <alignment horizontal="center" vertical="center"/>
    </xf>
    <xf numFmtId="2" fontId="46" fillId="25" borderId="0" xfId="0" applyNumberFormat="1" applyFont="1" applyFill="1" applyAlignment="1">
      <alignment horizontal="left" vertical="center" indent="2"/>
    </xf>
    <xf numFmtId="0" fontId="46" fillId="0" borderId="0" xfId="0" applyFont="1" applyAlignment="1">
      <alignment horizontal="right" vertical="center" indent="1"/>
    </xf>
    <xf numFmtId="0" fontId="46" fillId="0" borderId="0" xfId="0" applyFont="1" applyAlignment="1">
      <alignment horizontal="left" vertical="center" indent="2"/>
    </xf>
    <xf numFmtId="2" fontId="46" fillId="26" borderId="0" xfId="0" applyNumberFormat="1" applyFont="1" applyFill="1" applyAlignment="1">
      <alignment horizontal="right" vertical="center" indent="1"/>
    </xf>
    <xf numFmtId="2" fontId="46" fillId="26" borderId="0" xfId="0" applyNumberFormat="1" applyFont="1" applyFill="1" applyAlignment="1">
      <alignment horizontal="left" vertical="center" indent="2"/>
    </xf>
    <xf numFmtId="3" fontId="47" fillId="24" borderId="0" xfId="0" applyNumberFormat="1" applyFont="1" applyFill="1" applyAlignment="1">
      <alignment vertical="center"/>
    </xf>
    <xf numFmtId="0" fontId="47" fillId="24" borderId="0" xfId="0" applyFont="1" applyFill="1" applyAlignment="1">
      <alignment vertical="center"/>
    </xf>
    <xf numFmtId="3" fontId="51" fillId="26" borderId="0" xfId="0" applyNumberFormat="1" applyFont="1" applyFill="1" applyAlignment="1">
      <alignment horizontal="center" vertical="center"/>
    </xf>
    <xf numFmtId="2" fontId="46" fillId="25" borderId="0" xfId="0" applyNumberFormat="1" applyFont="1" applyFill="1" applyAlignment="1">
      <alignment horizontal="left" vertical="center" wrapText="1" indent="2"/>
    </xf>
    <xf numFmtId="2" fontId="46" fillId="25" borderId="20" xfId="0" applyNumberFormat="1" applyFont="1" applyFill="1" applyBorder="1" applyAlignment="1">
      <alignment horizontal="right" vertical="center" indent="1"/>
    </xf>
    <xf numFmtId="2" fontId="46" fillId="25" borderId="20" xfId="0" applyNumberFormat="1" applyFont="1" applyFill="1" applyBorder="1" applyAlignment="1">
      <alignment horizontal="left" vertical="center" wrapText="1" indent="2"/>
    </xf>
    <xf numFmtId="0" fontId="47" fillId="0" borderId="0" xfId="0" applyFont="1" applyBorder="1" applyAlignment="1">
      <alignment vertical="center"/>
    </xf>
    <xf numFmtId="0" fontId="46" fillId="0" borderId="0" xfId="0" applyFont="1" applyBorder="1" applyAlignment="1">
      <alignment horizontal="center" vertical="center"/>
    </xf>
    <xf numFmtId="0" fontId="45" fillId="0" borderId="0" xfId="0" applyFont="1" applyAlignment="1">
      <alignment horizontal="right" vertical="center"/>
    </xf>
    <xf numFmtId="0" fontId="45" fillId="0" borderId="0" xfId="0" applyFont="1" applyAlignment="1">
      <alignment vertical="center"/>
    </xf>
    <xf numFmtId="0" fontId="45" fillId="0" borderId="0" xfId="0" applyFont="1" applyAlignment="1">
      <alignment vertical="center" readingOrder="1"/>
    </xf>
    <xf numFmtId="197" fontId="45" fillId="0" borderId="0" xfId="0" applyNumberFormat="1" applyFont="1" applyAlignment="1">
      <alignment horizontal="left" vertical="center" wrapText="1" readingOrder="1"/>
    </xf>
    <xf numFmtId="0" fontId="47" fillId="0" borderId="0" xfId="0" applyFont="1" applyAlignment="1">
      <alignment horizontal="right"/>
    </xf>
    <xf numFmtId="0" fontId="47" fillId="0" borderId="0" xfId="0" applyFont="1" applyAlignment="1">
      <alignment horizontal="left"/>
    </xf>
    <xf numFmtId="0" fontId="46" fillId="24" borderId="0" xfId="0" applyFont="1" applyFill="1" applyAlignment="1">
      <alignment vertical="center"/>
    </xf>
    <xf numFmtId="3" fontId="41" fillId="25" borderId="0" xfId="0" applyNumberFormat="1" applyFont="1" applyFill="1" applyAlignment="1">
      <alignment horizontal="center" vertical="center"/>
    </xf>
    <xf numFmtId="0" fontId="46" fillId="0" borderId="0" xfId="0" applyFont="1" applyAlignment="1">
      <alignment vertical="center"/>
    </xf>
    <xf numFmtId="2" fontId="46" fillId="26" borderId="0" xfId="0" applyNumberFormat="1" applyFont="1" applyFill="1" applyAlignment="1">
      <alignment vertical="center"/>
    </xf>
    <xf numFmtId="2" fontId="46" fillId="26" borderId="0" xfId="0" applyNumberFormat="1" applyFont="1" applyFill="1" applyAlignment="1">
      <alignment horizontal="left" vertical="center"/>
    </xf>
    <xf numFmtId="2" fontId="46" fillId="26" borderId="0" xfId="0" applyNumberFormat="1" applyFont="1" applyFill="1" applyAlignment="1">
      <alignment horizontal="right" vertical="center"/>
    </xf>
    <xf numFmtId="0" fontId="48" fillId="0" borderId="0" xfId="0" applyFont="1" applyAlignment="1">
      <alignment horizontal="center" vertical="center" wrapText="1"/>
    </xf>
    <xf numFmtId="0" fontId="41" fillId="25" borderId="14" xfId="0" applyFont="1" applyFill="1" applyBorder="1" applyAlignment="1">
      <alignment horizontal="center"/>
    </xf>
    <xf numFmtId="0" fontId="41" fillId="25" borderId="21" xfId="0" applyFont="1" applyFill="1" applyBorder="1" applyAlignment="1">
      <alignment horizontal="center" vertical="center"/>
    </xf>
    <xf numFmtId="0" fontId="41" fillId="25" borderId="21" xfId="0" applyFont="1" applyFill="1" applyBorder="1" applyAlignment="1">
      <alignment horizontal="center"/>
    </xf>
    <xf numFmtId="0" fontId="41" fillId="25" borderId="18" xfId="0" applyFont="1" applyFill="1" applyBorder="1" applyAlignment="1">
      <alignment horizontal="center" vertical="center"/>
    </xf>
    <xf numFmtId="3" fontId="51" fillId="0" borderId="0" xfId="0" applyNumberFormat="1" applyFont="1" applyBorder="1" applyAlignment="1">
      <alignment horizontal="center" vertical="center"/>
    </xf>
    <xf numFmtId="3" fontId="41" fillId="0" borderId="0" xfId="0" applyNumberFormat="1" applyFont="1" applyBorder="1" applyAlignment="1">
      <alignment horizontal="center" vertical="center"/>
    </xf>
    <xf numFmtId="3" fontId="41" fillId="0" borderId="0" xfId="0" applyNumberFormat="1" applyFont="1" applyAlignment="1">
      <alignment horizontal="center" vertical="center"/>
    </xf>
    <xf numFmtId="3" fontId="41" fillId="25" borderId="20" xfId="0" applyNumberFormat="1" applyFont="1" applyFill="1" applyBorder="1" applyAlignment="1">
      <alignment horizontal="center" vertical="center"/>
    </xf>
    <xf numFmtId="0" fontId="45" fillId="0" borderId="0" xfId="0" applyFont="1" applyAlignment="1">
      <alignment horizontal="right" vertical="center" readingOrder="2"/>
    </xf>
    <xf numFmtId="0" fontId="45" fillId="0" borderId="0" xfId="0" applyFont="1" applyAlignment="1">
      <alignment horizontal="left" vertical="center"/>
    </xf>
    <xf numFmtId="0" fontId="47" fillId="0" borderId="0" xfId="0" applyFont="1" applyAlignment="1">
      <alignment vertical="center" wrapText="1"/>
    </xf>
    <xf numFmtId="0" fontId="51" fillId="0" borderId="0" xfId="0" applyFont="1" applyAlignment="1">
      <alignment vertical="center" wrapText="1"/>
    </xf>
    <xf numFmtId="0" fontId="46" fillId="0" borderId="0" xfId="0" applyFont="1" applyAlignment="1">
      <alignment horizontal="centerContinuous" vertical="center" wrapText="1"/>
    </xf>
    <xf numFmtId="0" fontId="41" fillId="0" borderId="0" xfId="0" applyFont="1" applyAlignment="1">
      <alignment horizontal="right" vertical="center" wrapText="1"/>
    </xf>
    <xf numFmtId="0" fontId="41" fillId="25" borderId="14" xfId="0" applyFont="1" applyFill="1" applyBorder="1" applyAlignment="1">
      <alignment horizontal="center" vertical="center" wrapText="1"/>
    </xf>
    <xf numFmtId="0" fontId="47" fillId="0" borderId="0" xfId="0" applyFont="1" applyBorder="1" applyAlignment="1">
      <alignment vertical="center" wrapText="1"/>
    </xf>
    <xf numFmtId="0" fontId="41" fillId="25" borderId="21" xfId="0" applyFont="1" applyFill="1" applyBorder="1" applyAlignment="1">
      <alignment horizontal="center" vertical="center" wrapText="1"/>
    </xf>
    <xf numFmtId="0" fontId="41" fillId="25" borderId="22" xfId="0" applyFont="1" applyFill="1" applyBorder="1" applyAlignment="1">
      <alignment horizontal="center" vertical="center" wrapText="1"/>
    </xf>
    <xf numFmtId="0" fontId="41" fillId="25" borderId="18" xfId="0" applyFont="1" applyFill="1" applyBorder="1" applyAlignment="1">
      <alignment horizontal="center" vertical="center" wrapText="1"/>
    </xf>
    <xf numFmtId="0" fontId="41" fillId="25" borderId="19" xfId="0" applyFont="1" applyFill="1" applyBorder="1" applyAlignment="1">
      <alignment horizontal="center" vertical="center" wrapText="1"/>
    </xf>
    <xf numFmtId="0" fontId="46" fillId="0" borderId="0" xfId="0" applyFont="1" applyBorder="1" applyAlignment="1">
      <alignment horizontal="center" vertical="center" wrapText="1"/>
    </xf>
    <xf numFmtId="0" fontId="46" fillId="0" borderId="0" xfId="0" applyFont="1" applyAlignment="1">
      <alignment horizontal="center" vertical="center" wrapText="1"/>
    </xf>
    <xf numFmtId="195" fontId="47" fillId="0" borderId="0" xfId="0" applyNumberFormat="1" applyFont="1" applyAlignment="1">
      <alignment vertical="center" wrapText="1"/>
    </xf>
    <xf numFmtId="0" fontId="46" fillId="0" borderId="0" xfId="0" applyFont="1" applyAlignment="1">
      <alignment vertical="center" wrapText="1"/>
    </xf>
    <xf numFmtId="195" fontId="46" fillId="0" borderId="0" xfId="0" applyNumberFormat="1" applyFont="1" applyAlignment="1">
      <alignment vertical="center" wrapText="1"/>
    </xf>
    <xf numFmtId="0" fontId="45" fillId="0" borderId="0" xfId="0" applyFont="1" applyAlignment="1">
      <alignment horizontal="right" vertical="center" wrapText="1" readingOrder="2"/>
    </xf>
    <xf numFmtId="0" fontId="45" fillId="0" borderId="0" xfId="0" applyFont="1" applyAlignment="1">
      <alignment horizontal="left" vertical="center" wrapText="1"/>
    </xf>
    <xf numFmtId="49" fontId="45" fillId="0" borderId="0" xfId="0" applyNumberFormat="1" applyFont="1" applyAlignment="1">
      <alignment vertical="center" wrapText="1" readingOrder="2"/>
    </xf>
    <xf numFmtId="0" fontId="45" fillId="0" borderId="0" xfId="0" applyFont="1" applyAlignment="1">
      <alignment vertical="center" wrapText="1"/>
    </xf>
    <xf numFmtId="0" fontId="52" fillId="0" borderId="0" xfId="0" applyFont="1" applyAlignment="1">
      <alignment vertical="center" wrapText="1"/>
    </xf>
    <xf numFmtId="0" fontId="61" fillId="0" borderId="0" xfId="0" applyFont="1" applyAlignment="1">
      <alignment vertical="center" wrapText="1"/>
    </xf>
    <xf numFmtId="0" fontId="61"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applyAlignment="1">
      <alignment vertical="center" wrapText="1"/>
    </xf>
    <xf numFmtId="0" fontId="48" fillId="0" borderId="0" xfId="0" applyFont="1" applyAlignment="1">
      <alignment horizontal="center" vertical="center" wrapText="1" readingOrder="1"/>
    </xf>
    <xf numFmtId="0" fontId="47" fillId="0" borderId="0" xfId="0" applyFont="1" applyAlignment="1">
      <alignment horizontal="center" vertical="center" wrapText="1"/>
    </xf>
    <xf numFmtId="0" fontId="46" fillId="25" borderId="14" xfId="0" applyFont="1" applyFill="1" applyBorder="1" applyAlignment="1">
      <alignment horizontal="left" vertical="center" wrapText="1"/>
    </xf>
    <xf numFmtId="0" fontId="46" fillId="25" borderId="16" xfId="0" applyFont="1" applyFill="1" applyBorder="1" applyAlignment="1">
      <alignment horizontal="right" vertical="center" wrapText="1"/>
    </xf>
    <xf numFmtId="0" fontId="46" fillId="25" borderId="23" xfId="0" applyFont="1" applyFill="1" applyBorder="1" applyAlignment="1">
      <alignment horizontal="right" vertical="center" wrapText="1"/>
    </xf>
    <xf numFmtId="0" fontId="46" fillId="25" borderId="21" xfId="0" applyFont="1" applyFill="1" applyBorder="1" applyAlignment="1">
      <alignment horizontal="center" vertical="center" wrapText="1"/>
    </xf>
    <xf numFmtId="0" fontId="46" fillId="25" borderId="22" xfId="0" applyFont="1" applyFill="1" applyBorder="1" applyAlignment="1">
      <alignment horizontal="left" vertical="center" wrapText="1"/>
    </xf>
    <xf numFmtId="0" fontId="46" fillId="25" borderId="17" xfId="0" applyFont="1" applyFill="1" applyBorder="1" applyAlignment="1">
      <alignment horizontal="right" vertical="center" wrapText="1"/>
    </xf>
    <xf numFmtId="0" fontId="46" fillId="25" borderId="18" xfId="0" applyFont="1" applyFill="1" applyBorder="1" applyAlignment="1">
      <alignment horizontal="center" vertical="center" wrapText="1"/>
    </xf>
    <xf numFmtId="0" fontId="46" fillId="25" borderId="19" xfId="0" applyFont="1" applyFill="1" applyBorder="1" applyAlignment="1">
      <alignment horizontal="left" vertical="center" wrapText="1"/>
    </xf>
    <xf numFmtId="0" fontId="46" fillId="0" borderId="0" xfId="0" applyFont="1" applyBorder="1" applyAlignment="1">
      <alignment horizontal="left" vertical="center" wrapText="1"/>
    </xf>
    <xf numFmtId="0" fontId="50" fillId="0" borderId="0" xfId="0" applyFont="1" applyBorder="1" applyAlignment="1">
      <alignment horizontal="left" vertical="center" wrapText="1"/>
    </xf>
    <xf numFmtId="195" fontId="46" fillId="0" borderId="0" xfId="0" applyNumberFormat="1" applyFont="1" applyBorder="1" applyAlignment="1">
      <alignment horizontal="left" vertical="center" wrapText="1"/>
    </xf>
    <xf numFmtId="195" fontId="50" fillId="0" borderId="0" xfId="0" applyNumberFormat="1" applyFont="1" applyBorder="1" applyAlignment="1">
      <alignment horizontal="left" vertical="center" wrapText="1"/>
    </xf>
    <xf numFmtId="0" fontId="46" fillId="0" borderId="0" xfId="0" applyFont="1" applyBorder="1" applyAlignment="1">
      <alignment vertical="center" wrapText="1"/>
    </xf>
    <xf numFmtId="0" fontId="52" fillId="0" borderId="0" xfId="0" applyFont="1" applyBorder="1" applyAlignment="1">
      <alignment vertical="center" wrapText="1"/>
    </xf>
    <xf numFmtId="0" fontId="45" fillId="0" borderId="0" xfId="0" applyFont="1" applyAlignment="1">
      <alignment vertical="center" wrapText="1" readingOrder="1"/>
    </xf>
    <xf numFmtId="3" fontId="52" fillId="0" borderId="0" xfId="0" applyNumberFormat="1" applyFont="1" applyBorder="1" applyAlignment="1">
      <alignment horizontal="center" vertical="center" wrapText="1"/>
    </xf>
    <xf numFmtId="0" fontId="52" fillId="0" borderId="0" xfId="0" applyFont="1" applyBorder="1" applyAlignment="1">
      <alignment horizontal="left" vertical="center" wrapText="1"/>
    </xf>
    <xf numFmtId="195" fontId="45" fillId="0" borderId="0" xfId="0" applyNumberFormat="1" applyFont="1" applyAlignment="1">
      <alignment vertical="center" wrapText="1"/>
    </xf>
    <xf numFmtId="0" fontId="47" fillId="0" borderId="0" xfId="0" applyFont="1" applyAlignment="1">
      <alignment vertical="center" wrapText="1" readingOrder="1"/>
    </xf>
    <xf numFmtId="184" fontId="47" fillId="0" borderId="0" xfId="76" applyFont="1" applyAlignment="1">
      <alignment vertical="center" wrapText="1"/>
    </xf>
    <xf numFmtId="0" fontId="47" fillId="0" borderId="0" xfId="60" applyFont="1">
      <alignment/>
      <protection/>
    </xf>
    <xf numFmtId="0" fontId="47" fillId="27" borderId="0" xfId="60" applyFont="1" applyFill="1">
      <alignment/>
      <protection/>
    </xf>
    <xf numFmtId="0" fontId="62" fillId="27" borderId="0" xfId="60" applyFont="1" applyFill="1">
      <alignment/>
      <protection/>
    </xf>
    <xf numFmtId="49" fontId="47" fillId="0" borderId="0" xfId="60" applyNumberFormat="1" applyFont="1" applyAlignment="1">
      <alignment horizontal="center"/>
      <protection/>
    </xf>
    <xf numFmtId="1" fontId="47" fillId="0" borderId="0" xfId="60" applyNumberFormat="1" applyFont="1">
      <alignment/>
      <protection/>
    </xf>
    <xf numFmtId="0" fontId="47" fillId="0" borderId="0" xfId="60" applyFont="1" applyAlignment="1">
      <alignment horizontal="center"/>
      <protection/>
    </xf>
    <xf numFmtId="3" fontId="47" fillId="0" borderId="0" xfId="60" applyNumberFormat="1" applyFont="1">
      <alignment/>
      <protection/>
    </xf>
    <xf numFmtId="0" fontId="64" fillId="27" borderId="0" xfId="0" applyFont="1" applyFill="1" applyBorder="1" applyAlignment="1">
      <alignment horizontal="right" readingOrder="2"/>
    </xf>
    <xf numFmtId="0" fontId="65" fillId="0" borderId="0" xfId="0" applyFont="1" applyBorder="1" applyAlignment="1">
      <alignment horizontal="right" readingOrder="1"/>
    </xf>
    <xf numFmtId="49" fontId="47" fillId="0" borderId="24" xfId="60" applyNumberFormat="1" applyFont="1" applyBorder="1" applyAlignment="1">
      <alignment horizontal="center"/>
      <protection/>
    </xf>
    <xf numFmtId="49" fontId="47" fillId="0" borderId="0" xfId="60" applyNumberFormat="1" applyFont="1" applyBorder="1" applyAlignment="1">
      <alignment horizontal="center"/>
      <protection/>
    </xf>
    <xf numFmtId="0" fontId="65" fillId="0" borderId="0" xfId="0" applyFont="1" applyBorder="1" applyAlignment="1">
      <alignment horizontal="center" readingOrder="1"/>
    </xf>
    <xf numFmtId="194" fontId="47" fillId="0" borderId="0" xfId="60" applyNumberFormat="1" applyFont="1">
      <alignment/>
      <protection/>
    </xf>
    <xf numFmtId="3" fontId="51" fillId="28" borderId="0" xfId="0" applyNumberFormat="1" applyFont="1" applyFill="1" applyBorder="1" applyAlignment="1">
      <alignment horizontal="right" vertical="center" indent="1"/>
    </xf>
    <xf numFmtId="3" fontId="51" fillId="29" borderId="0" xfId="0" applyNumberFormat="1" applyFont="1" applyFill="1" applyBorder="1" applyAlignment="1">
      <alignment horizontal="right" vertical="center" indent="1"/>
    </xf>
    <xf numFmtId="194" fontId="51" fillId="28" borderId="0" xfId="0" applyNumberFormat="1" applyFont="1" applyFill="1" applyBorder="1" applyAlignment="1">
      <alignment horizontal="right" vertical="center" indent="1"/>
    </xf>
    <xf numFmtId="0" fontId="47" fillId="28" borderId="0" xfId="60" applyFont="1" applyFill="1">
      <alignment/>
      <protection/>
    </xf>
    <xf numFmtId="0" fontId="110" fillId="0" borderId="0" xfId="60" applyFont="1">
      <alignment/>
      <protection/>
    </xf>
    <xf numFmtId="3" fontId="113" fillId="28" borderId="0" xfId="0" applyNumberFormat="1" applyFont="1" applyFill="1" applyBorder="1" applyAlignment="1">
      <alignment horizontal="right" vertical="center" indent="1"/>
    </xf>
    <xf numFmtId="3" fontId="113" fillId="29" borderId="0" xfId="0" applyNumberFormat="1" applyFont="1" applyFill="1" applyBorder="1" applyAlignment="1">
      <alignment horizontal="right" vertical="center" indent="1"/>
    </xf>
    <xf numFmtId="194" fontId="113" fillId="28" borderId="0" xfId="0" applyNumberFormat="1" applyFont="1" applyFill="1" applyBorder="1" applyAlignment="1">
      <alignment horizontal="right" vertical="center" indent="1"/>
    </xf>
    <xf numFmtId="194" fontId="110" fillId="28" borderId="0" xfId="0" applyNumberFormat="1" applyFont="1" applyFill="1" applyBorder="1" applyAlignment="1">
      <alignment horizontal="right" vertical="center" indent="1"/>
    </xf>
    <xf numFmtId="0" fontId="47" fillId="0" borderId="0" xfId="60" applyFont="1" applyAlignment="1">
      <alignment wrapText="1"/>
      <protection/>
    </xf>
    <xf numFmtId="0" fontId="47" fillId="0" borderId="0" xfId="60" applyFont="1" applyAlignment="1">
      <alignment readingOrder="1"/>
      <protection/>
    </xf>
    <xf numFmtId="0" fontId="45" fillId="0" borderId="0" xfId="0" applyFont="1" applyAlignment="1">
      <alignment horizontal="center" vertical="center" wrapText="1" readingOrder="1"/>
    </xf>
    <xf numFmtId="0" fontId="47" fillId="30" borderId="0" xfId="60" applyFont="1" applyFill="1">
      <alignment/>
      <protection/>
    </xf>
    <xf numFmtId="195" fontId="44" fillId="0" borderId="0" xfId="0" applyNumberFormat="1" applyFont="1" applyBorder="1" applyAlignment="1">
      <alignment horizontal="center" vertical="center"/>
    </xf>
    <xf numFmtId="195" fontId="44" fillId="25" borderId="0" xfId="0" applyNumberFormat="1" applyFont="1" applyFill="1" applyAlignment="1">
      <alignment horizontal="center" vertical="center"/>
    </xf>
    <xf numFmtId="195" fontId="44" fillId="0" borderId="0" xfId="0" applyNumberFormat="1" applyFont="1" applyAlignment="1">
      <alignment horizontal="center" vertical="center"/>
    </xf>
    <xf numFmtId="0" fontId="47" fillId="0" borderId="0" xfId="61" applyFont="1">
      <alignment/>
      <protection/>
    </xf>
    <xf numFmtId="0" fontId="47" fillId="0" borderId="0" xfId="61" applyFont="1" applyAlignment="1">
      <alignment horizontal="center" wrapText="1"/>
      <protection/>
    </xf>
    <xf numFmtId="200" fontId="47" fillId="0" borderId="0" xfId="60" applyNumberFormat="1" applyFont="1">
      <alignment/>
      <protection/>
    </xf>
    <xf numFmtId="200" fontId="44" fillId="0" borderId="0" xfId="0" applyNumberFormat="1" applyFont="1" applyBorder="1" applyAlignment="1">
      <alignment horizontal="right" vertical="center" indent="2"/>
    </xf>
    <xf numFmtId="0" fontId="43" fillId="0" borderId="0" xfId="0" applyNumberFormat="1" applyFont="1" applyBorder="1" applyAlignment="1">
      <alignment horizontal="right" vertical="center" indent="2"/>
    </xf>
    <xf numFmtId="0" fontId="44" fillId="25" borderId="0" xfId="0" applyNumberFormat="1" applyFont="1" applyFill="1" applyAlignment="1">
      <alignment horizontal="right" vertical="center" indent="2"/>
    </xf>
    <xf numFmtId="0" fontId="43" fillId="25" borderId="0" xfId="0" applyNumberFormat="1" applyFont="1" applyFill="1" applyAlignment="1">
      <alignment horizontal="right" vertical="center" indent="2"/>
    </xf>
    <xf numFmtId="0" fontId="44" fillId="0" borderId="0" xfId="0" applyNumberFormat="1" applyFont="1" applyAlignment="1">
      <alignment horizontal="right" vertical="center" indent="2"/>
    </xf>
    <xf numFmtId="0" fontId="43" fillId="0" borderId="0" xfId="0" applyNumberFormat="1" applyFont="1" applyAlignment="1">
      <alignment horizontal="right" vertical="center" indent="2"/>
    </xf>
    <xf numFmtId="0" fontId="47" fillId="4" borderId="0" xfId="60" applyFont="1" applyFill="1">
      <alignment/>
      <protection/>
    </xf>
    <xf numFmtId="0" fontId="47" fillId="0" borderId="0" xfId="62" applyFont="1">
      <alignment/>
      <protection/>
    </xf>
    <xf numFmtId="0" fontId="47" fillId="0" borderId="0" xfId="62" applyFont="1" applyAlignment="1">
      <alignment wrapText="1"/>
      <protection/>
    </xf>
    <xf numFmtId="195" fontId="47" fillId="0" borderId="0" xfId="60" applyNumberFormat="1" applyFont="1">
      <alignment/>
      <protection/>
    </xf>
    <xf numFmtId="196" fontId="47" fillId="0" borderId="0" xfId="60" applyNumberFormat="1" applyFont="1">
      <alignment/>
      <protection/>
    </xf>
    <xf numFmtId="0" fontId="110" fillId="27" borderId="0" xfId="60" applyNumberFormat="1" applyFont="1" applyFill="1">
      <alignment/>
      <protection/>
    </xf>
    <xf numFmtId="196" fontId="110" fillId="0" borderId="0" xfId="60" applyNumberFormat="1" applyFont="1">
      <alignment/>
      <protection/>
    </xf>
    <xf numFmtId="0" fontId="110" fillId="4" borderId="0" xfId="60" applyFont="1" applyFill="1">
      <alignment/>
      <protection/>
    </xf>
    <xf numFmtId="0" fontId="110" fillId="0" borderId="0" xfId="60" applyFont="1" applyAlignment="1">
      <alignment wrapText="1"/>
      <protection/>
    </xf>
    <xf numFmtId="10" fontId="110" fillId="0" borderId="0" xfId="72" applyNumberFormat="1" applyFont="1" applyAlignment="1">
      <alignment/>
    </xf>
    <xf numFmtId="179" fontId="47" fillId="0" borderId="0" xfId="42" applyFont="1" applyAlignment="1">
      <alignment/>
    </xf>
    <xf numFmtId="2" fontId="47" fillId="0" borderId="0" xfId="60" applyNumberFormat="1" applyFont="1" applyAlignment="1">
      <alignment horizontal="center"/>
      <protection/>
    </xf>
    <xf numFmtId="197" fontId="47" fillId="0" borderId="0" xfId="60" applyNumberFormat="1" applyFont="1" applyAlignment="1">
      <alignment horizontal="center"/>
      <protection/>
    </xf>
    <xf numFmtId="10" fontId="110" fillId="0" borderId="0" xfId="60" applyNumberFormat="1" applyFont="1">
      <alignment/>
      <protection/>
    </xf>
    <xf numFmtId="10" fontId="110" fillId="0" borderId="0" xfId="60" applyNumberFormat="1" applyFont="1" applyFill="1">
      <alignment/>
      <protection/>
    </xf>
    <xf numFmtId="0" fontId="110" fillId="0" borderId="0" xfId="60" applyNumberFormat="1" applyFont="1" applyFill="1">
      <alignment/>
      <protection/>
    </xf>
    <xf numFmtId="0" fontId="62" fillId="27" borderId="25" xfId="60" applyFont="1" applyFill="1" applyBorder="1">
      <alignment/>
      <protection/>
    </xf>
    <xf numFmtId="49" fontId="47" fillId="0" borderId="26" xfId="60" applyNumberFormat="1" applyFont="1" applyBorder="1" applyAlignment="1">
      <alignment horizontal="center"/>
      <protection/>
    </xf>
    <xf numFmtId="0" fontId="47" fillId="0" borderId="27" xfId="60" applyFont="1" applyBorder="1">
      <alignment/>
      <protection/>
    </xf>
    <xf numFmtId="1" fontId="47" fillId="0" borderId="0" xfId="60" applyNumberFormat="1" applyFont="1" applyBorder="1" applyAlignment="1">
      <alignment horizontal="center"/>
      <protection/>
    </xf>
    <xf numFmtId="1" fontId="47" fillId="0" borderId="28" xfId="60" applyNumberFormat="1" applyFont="1" applyBorder="1" applyAlignment="1">
      <alignment horizontal="center"/>
      <protection/>
    </xf>
    <xf numFmtId="0" fontId="47" fillId="0" borderId="0" xfId="60" applyFont="1" applyBorder="1" applyAlignment="1">
      <alignment horizontal="center"/>
      <protection/>
    </xf>
    <xf numFmtId="0" fontId="47" fillId="0" borderId="28" xfId="60" applyFont="1" applyBorder="1" applyAlignment="1">
      <alignment horizontal="center"/>
      <protection/>
    </xf>
    <xf numFmtId="0" fontId="62" fillId="27" borderId="27" xfId="60" applyFont="1" applyFill="1" applyBorder="1">
      <alignment/>
      <protection/>
    </xf>
    <xf numFmtId="49" fontId="47" fillId="0" borderId="28" xfId="60" applyNumberFormat="1" applyFont="1" applyBorder="1" applyAlignment="1">
      <alignment horizontal="center"/>
      <protection/>
    </xf>
    <xf numFmtId="3" fontId="47" fillId="0" borderId="0" xfId="60" applyNumberFormat="1" applyFont="1" applyBorder="1" applyAlignment="1">
      <alignment horizontal="center"/>
      <protection/>
    </xf>
    <xf numFmtId="0" fontId="67" fillId="27" borderId="0" xfId="0" applyFont="1" applyFill="1" applyBorder="1" applyAlignment="1">
      <alignment horizontal="right" readingOrder="2"/>
    </xf>
    <xf numFmtId="0" fontId="68" fillId="0" borderId="0" xfId="0" applyNumberFormat="1" applyFont="1" applyBorder="1" applyAlignment="1">
      <alignment horizontal="right" readingOrder="1"/>
    </xf>
    <xf numFmtId="3" fontId="68" fillId="0" borderId="29" xfId="0" applyNumberFormat="1" applyFont="1" applyBorder="1" applyAlignment="1">
      <alignment horizontal="right" readingOrder="2"/>
    </xf>
    <xf numFmtId="0" fontId="68" fillId="0" borderId="0" xfId="0" applyNumberFormat="1" applyFont="1" applyBorder="1" applyAlignment="1">
      <alignment horizontal="right" readingOrder="2"/>
    </xf>
    <xf numFmtId="0" fontId="47" fillId="0" borderId="0" xfId="60" applyFont="1" applyBorder="1">
      <alignment/>
      <protection/>
    </xf>
    <xf numFmtId="0" fontId="47" fillId="0" borderId="0" xfId="0" applyNumberFormat="1" applyFont="1" applyBorder="1" applyAlignment="1">
      <alignment horizontal="right" vertical="center" indent="1"/>
    </xf>
    <xf numFmtId="0" fontId="48" fillId="0" borderId="0" xfId="0" applyFont="1" applyAlignment="1">
      <alignment/>
    </xf>
    <xf numFmtId="0" fontId="46" fillId="0" borderId="0" xfId="0" applyFont="1" applyBorder="1" applyAlignment="1">
      <alignment horizontal="left" vertical="center" readingOrder="2"/>
    </xf>
    <xf numFmtId="0" fontId="46" fillId="25" borderId="11" xfId="0" applyFont="1" applyFill="1" applyBorder="1" applyAlignment="1">
      <alignment horizontal="center" vertical="center"/>
    </xf>
    <xf numFmtId="0" fontId="46" fillId="25" borderId="12" xfId="0" applyFont="1" applyFill="1" applyBorder="1" applyAlignment="1">
      <alignment horizontal="center" vertical="center"/>
    </xf>
    <xf numFmtId="0" fontId="41" fillId="0" borderId="0" xfId="0" applyFont="1" applyBorder="1" applyAlignment="1">
      <alignment horizontal="right" vertical="center"/>
    </xf>
    <xf numFmtId="195" fontId="44" fillId="0" borderId="0" xfId="0" applyNumberFormat="1" applyFont="1" applyBorder="1" applyAlignment="1">
      <alignment horizontal="right" vertical="center" indent="5"/>
    </xf>
    <xf numFmtId="0" fontId="41" fillId="0" borderId="0" xfId="0" applyFont="1" applyBorder="1" applyAlignment="1">
      <alignment horizontal="left" vertical="center"/>
    </xf>
    <xf numFmtId="0" fontId="51" fillId="25" borderId="0" xfId="0" applyFont="1" applyFill="1" applyBorder="1" applyAlignment="1">
      <alignment horizontal="right" vertical="center" indent="2" readingOrder="2"/>
    </xf>
    <xf numFmtId="195" fontId="43" fillId="25" borderId="0" xfId="0" applyNumberFormat="1" applyFont="1" applyFill="1" applyBorder="1" applyAlignment="1">
      <alignment horizontal="right" vertical="center" indent="5"/>
    </xf>
    <xf numFmtId="0" fontId="51" fillId="25" borderId="0" xfId="0" applyFont="1" applyFill="1" applyBorder="1" applyAlignment="1">
      <alignment horizontal="left" vertical="center"/>
    </xf>
    <xf numFmtId="0" fontId="51" fillId="0" borderId="0" xfId="0" applyFont="1" applyBorder="1" applyAlignment="1">
      <alignment horizontal="right" vertical="center" indent="2" readingOrder="2"/>
    </xf>
    <xf numFmtId="195" fontId="43" fillId="0" borderId="0" xfId="0" applyNumberFormat="1" applyFont="1" applyBorder="1" applyAlignment="1">
      <alignment horizontal="right" vertical="center" indent="5"/>
    </xf>
    <xf numFmtId="0" fontId="51" fillId="0" borderId="0" xfId="0" applyFont="1" applyBorder="1" applyAlignment="1">
      <alignment horizontal="left" vertical="center"/>
    </xf>
    <xf numFmtId="195" fontId="47" fillId="0" borderId="0" xfId="0" applyNumberFormat="1" applyFont="1" applyAlignment="1">
      <alignment/>
    </xf>
    <xf numFmtId="0" fontId="41" fillId="25" borderId="0" xfId="0" applyFont="1" applyFill="1" applyBorder="1" applyAlignment="1">
      <alignment horizontal="right" vertical="center"/>
    </xf>
    <xf numFmtId="195" fontId="44" fillId="25" borderId="0" xfId="0" applyNumberFormat="1" applyFont="1" applyFill="1" applyBorder="1" applyAlignment="1">
      <alignment horizontal="right" vertical="center" indent="5"/>
    </xf>
    <xf numFmtId="0" fontId="41" fillId="25" borderId="0" xfId="0" applyFont="1" applyFill="1" applyBorder="1" applyAlignment="1">
      <alignment horizontal="left" vertical="center"/>
    </xf>
    <xf numFmtId="0" fontId="41" fillId="25" borderId="0" xfId="0" applyFont="1" applyFill="1" applyBorder="1" applyAlignment="1">
      <alignment vertical="center" readingOrder="2"/>
    </xf>
    <xf numFmtId="0" fontId="41" fillId="25" borderId="0" xfId="0" applyFont="1" applyFill="1" applyBorder="1" applyAlignment="1">
      <alignment horizontal="right" vertical="center" readingOrder="2"/>
    </xf>
    <xf numFmtId="0" fontId="41" fillId="0" borderId="20" xfId="0" applyFont="1" applyBorder="1" applyAlignment="1">
      <alignment horizontal="right" vertical="center"/>
    </xf>
    <xf numFmtId="195" fontId="44" fillId="0" borderId="20" xfId="0" applyNumberFormat="1" applyFont="1" applyBorder="1" applyAlignment="1">
      <alignment horizontal="right" vertical="center" indent="5"/>
    </xf>
    <xf numFmtId="0" fontId="41" fillId="0" borderId="20" xfId="0" applyFont="1" applyBorder="1" applyAlignment="1">
      <alignment horizontal="left" vertical="center"/>
    </xf>
    <xf numFmtId="0" fontId="47" fillId="0" borderId="0" xfId="0" applyFont="1" applyBorder="1" applyAlignment="1">
      <alignment horizontal="right" vertical="center"/>
    </xf>
    <xf numFmtId="0" fontId="47" fillId="0" borderId="0" xfId="0" applyFont="1" applyBorder="1" applyAlignment="1">
      <alignment horizontal="center" vertical="center"/>
    </xf>
    <xf numFmtId="0" fontId="47" fillId="0" borderId="0" xfId="0" applyFont="1" applyBorder="1" applyAlignment="1">
      <alignment horizontal="left" vertical="center"/>
    </xf>
    <xf numFmtId="0" fontId="45" fillId="0" borderId="0" xfId="0" applyFont="1" applyBorder="1" applyAlignment="1">
      <alignment horizontal="right" vertical="center" readingOrder="2"/>
    </xf>
    <xf numFmtId="0" fontId="45" fillId="0" borderId="0" xfId="0" applyFont="1" applyBorder="1" applyAlignment="1">
      <alignment vertical="center"/>
    </xf>
    <xf numFmtId="0" fontId="45" fillId="0" borderId="0" xfId="0" applyFont="1" applyBorder="1" applyAlignment="1">
      <alignment horizontal="center" vertical="center"/>
    </xf>
    <xf numFmtId="49" fontId="48" fillId="0" borderId="0" xfId="0" applyNumberFormat="1" applyFont="1" applyAlignment="1">
      <alignment horizontal="centerContinuous" vertical="center"/>
    </xf>
    <xf numFmtId="0" fontId="41" fillId="0" borderId="0" xfId="0" applyFont="1" applyAlignment="1">
      <alignment horizontal="right" vertical="center" readingOrder="2"/>
    </xf>
    <xf numFmtId="0" fontId="41" fillId="0" borderId="0" xfId="0" applyFont="1" applyAlignment="1">
      <alignment vertical="center"/>
    </xf>
    <xf numFmtId="0" fontId="61" fillId="0" borderId="0" xfId="0" applyFont="1" applyAlignment="1">
      <alignment vertical="center"/>
    </xf>
    <xf numFmtId="0" fontId="45" fillId="0" borderId="0" xfId="0" applyFont="1" applyAlignment="1">
      <alignment horizontal="left" vertical="center" readingOrder="1"/>
    </xf>
    <xf numFmtId="1" fontId="47" fillId="0" borderId="0" xfId="0" applyNumberFormat="1" applyFont="1" applyAlignment="1">
      <alignment vertical="center"/>
    </xf>
    <xf numFmtId="0" fontId="69" fillId="0" borderId="0" xfId="68" applyFont="1">
      <alignment/>
      <protection/>
    </xf>
    <xf numFmtId="0" fontId="58" fillId="0" borderId="0" xfId="68" applyFont="1">
      <alignment/>
      <protection/>
    </xf>
    <xf numFmtId="0" fontId="63" fillId="0" borderId="0" xfId="68" applyFont="1">
      <alignment/>
      <protection/>
    </xf>
    <xf numFmtId="0" fontId="48" fillId="0" borderId="0" xfId="0" applyFont="1" applyAlignment="1">
      <alignment vertical="center"/>
    </xf>
    <xf numFmtId="0" fontId="69" fillId="0" borderId="0" xfId="68" applyFont="1" applyBorder="1" applyAlignment="1">
      <alignment/>
      <protection/>
    </xf>
    <xf numFmtId="0" fontId="54" fillId="25" borderId="10" xfId="68" applyFont="1" applyFill="1" applyBorder="1" applyAlignment="1">
      <alignment horizontal="center" vertical="center"/>
      <protection/>
    </xf>
    <xf numFmtId="0" fontId="54" fillId="25" borderId="12" xfId="68" applyFont="1" applyFill="1" applyBorder="1" applyAlignment="1">
      <alignment horizontal="center" vertical="center"/>
      <protection/>
    </xf>
    <xf numFmtId="0" fontId="55" fillId="24" borderId="30" xfId="68" applyFont="1" applyFill="1" applyBorder="1" applyAlignment="1">
      <alignment horizontal="right" vertical="center" indent="5"/>
      <protection/>
    </xf>
    <xf numFmtId="195" fontId="55" fillId="24" borderId="30" xfId="68" applyNumberFormat="1" applyFont="1" applyFill="1" applyBorder="1" applyAlignment="1">
      <alignment horizontal="center" vertical="center"/>
      <protection/>
    </xf>
    <xf numFmtId="195" fontId="54" fillId="24" borderId="30" xfId="68" applyNumberFormat="1" applyFont="1" applyFill="1" applyBorder="1" applyAlignment="1">
      <alignment horizontal="center" vertical="center"/>
      <protection/>
    </xf>
    <xf numFmtId="0" fontId="58" fillId="0" borderId="0" xfId="68" applyFont="1" applyAlignment="1">
      <alignment horizontal="right" vertical="center" indent="5"/>
      <protection/>
    </xf>
    <xf numFmtId="16" fontId="108" fillId="31" borderId="0" xfId="68" applyNumberFormat="1" applyFont="1" applyFill="1" applyBorder="1" applyAlignment="1">
      <alignment horizontal="right" vertical="center" indent="5"/>
      <protection/>
    </xf>
    <xf numFmtId="195" fontId="108" fillId="31" borderId="0" xfId="68" applyNumberFormat="1" applyFont="1" applyFill="1" applyBorder="1" applyAlignment="1">
      <alignment horizontal="center" vertical="center"/>
      <protection/>
    </xf>
    <xf numFmtId="16" fontId="55" fillId="24" borderId="0" xfId="68" applyNumberFormat="1" applyFont="1" applyFill="1" applyBorder="1" applyAlignment="1">
      <alignment horizontal="right" vertical="center" indent="5"/>
      <protection/>
    </xf>
    <xf numFmtId="195" fontId="55" fillId="24" borderId="0" xfId="68" applyNumberFormat="1" applyFont="1" applyFill="1" applyBorder="1" applyAlignment="1">
      <alignment horizontal="center" vertical="center"/>
      <protection/>
    </xf>
    <xf numFmtId="195" fontId="54" fillId="24" borderId="0" xfId="68" applyNumberFormat="1" applyFont="1" applyFill="1" applyBorder="1" applyAlignment="1">
      <alignment horizontal="center" vertical="center"/>
      <protection/>
    </xf>
    <xf numFmtId="16" fontId="55" fillId="32" borderId="0" xfId="68" applyNumberFormat="1" applyFont="1" applyFill="1" applyBorder="1" applyAlignment="1">
      <alignment horizontal="right" vertical="center" indent="5"/>
      <protection/>
    </xf>
    <xf numFmtId="195" fontId="55" fillId="32" borderId="0" xfId="68" applyNumberFormat="1" applyFont="1" applyFill="1" applyBorder="1" applyAlignment="1">
      <alignment horizontal="center" vertical="center"/>
      <protection/>
    </xf>
    <xf numFmtId="195" fontId="54" fillId="32" borderId="0" xfId="68" applyNumberFormat="1" applyFont="1" applyFill="1" applyBorder="1" applyAlignment="1">
      <alignment horizontal="center" vertical="center"/>
      <protection/>
    </xf>
    <xf numFmtId="0" fontId="55" fillId="24" borderId="0" xfId="68" applyFont="1" applyFill="1" applyBorder="1" applyAlignment="1">
      <alignment horizontal="right" vertical="center" indent="5"/>
      <protection/>
    </xf>
    <xf numFmtId="16" fontId="55" fillId="32" borderId="20" xfId="68" applyNumberFormat="1" applyFont="1" applyFill="1" applyBorder="1" applyAlignment="1">
      <alignment horizontal="right" vertical="center" indent="5" readingOrder="2"/>
      <protection/>
    </xf>
    <xf numFmtId="195" fontId="55" fillId="32" borderId="20" xfId="68" applyNumberFormat="1" applyFont="1" applyFill="1" applyBorder="1" applyAlignment="1">
      <alignment horizontal="center" vertical="center"/>
      <protection/>
    </xf>
    <xf numFmtId="195" fontId="54" fillId="32" borderId="20" xfId="68" applyNumberFormat="1" applyFont="1" applyFill="1" applyBorder="1" applyAlignment="1">
      <alignment horizontal="center" vertical="center"/>
      <protection/>
    </xf>
    <xf numFmtId="0" fontId="56" fillId="0" borderId="0" xfId="68" applyFont="1" applyAlignment="1">
      <alignment vertical="top" wrapText="1"/>
      <protection/>
    </xf>
    <xf numFmtId="0" fontId="61" fillId="0" borderId="0" xfId="0" applyFont="1" applyAlignment="1">
      <alignment horizontal="left" vertical="center" readingOrder="1"/>
    </xf>
    <xf numFmtId="0" fontId="58" fillId="0" borderId="0" xfId="69" applyFont="1">
      <alignment/>
      <protection/>
    </xf>
    <xf numFmtId="0" fontId="52" fillId="0" borderId="0" xfId="0" applyFont="1" applyAlignment="1">
      <alignment vertical="center"/>
    </xf>
    <xf numFmtId="0" fontId="41" fillId="0" borderId="0" xfId="0" applyFont="1" applyAlignment="1" quotePrefix="1">
      <alignment vertical="center"/>
    </xf>
    <xf numFmtId="0" fontId="58" fillId="0" borderId="0" xfId="69" applyFont="1" applyAlignment="1">
      <alignment vertical="center"/>
      <protection/>
    </xf>
    <xf numFmtId="206" fontId="51" fillId="33" borderId="30" xfId="0" applyNumberFormat="1" applyFont="1" applyFill="1" applyBorder="1" applyAlignment="1">
      <alignment horizontal="center" vertical="center" wrapText="1"/>
    </xf>
    <xf numFmtId="4" fontId="69" fillId="33" borderId="30" xfId="0" applyNumberFormat="1" applyFont="1" applyFill="1" applyBorder="1" applyAlignment="1">
      <alignment horizontal="center"/>
    </xf>
    <xf numFmtId="4" fontId="67" fillId="33" borderId="30" xfId="0" applyNumberFormat="1" applyFont="1" applyFill="1" applyBorder="1" applyAlignment="1">
      <alignment horizontal="center"/>
    </xf>
    <xf numFmtId="0" fontId="58" fillId="34" borderId="0" xfId="68" applyFont="1" applyFill="1" applyBorder="1" applyAlignment="1">
      <alignment horizontal="center" vertical="center" wrapText="1"/>
      <protection/>
    </xf>
    <xf numFmtId="4" fontId="69" fillId="34" borderId="0" xfId="0" applyNumberFormat="1" applyFont="1" applyFill="1" applyBorder="1" applyAlignment="1">
      <alignment horizontal="center"/>
    </xf>
    <xf numFmtId="4" fontId="67" fillId="34" borderId="0" xfId="0" applyNumberFormat="1" applyFont="1" applyFill="1" applyBorder="1" applyAlignment="1">
      <alignment horizontal="center"/>
    </xf>
    <xf numFmtId="206" fontId="51" fillId="33" borderId="0" xfId="0" applyNumberFormat="1" applyFont="1" applyFill="1" applyBorder="1" applyAlignment="1">
      <alignment horizontal="center" vertical="center" wrapText="1"/>
    </xf>
    <xf numFmtId="4" fontId="69" fillId="33" borderId="0" xfId="0" applyNumberFormat="1" applyFont="1" applyFill="1" applyBorder="1" applyAlignment="1">
      <alignment horizontal="center"/>
    </xf>
    <xf numFmtId="4" fontId="67" fillId="33" borderId="0" xfId="0" applyNumberFormat="1" applyFont="1" applyFill="1" applyBorder="1" applyAlignment="1">
      <alignment horizontal="center"/>
    </xf>
    <xf numFmtId="0" fontId="58" fillId="34" borderId="0" xfId="68" applyFont="1" applyFill="1" applyBorder="1" applyAlignment="1">
      <alignment horizontal="center" vertical="center" wrapText="1" readingOrder="2"/>
      <protection/>
    </xf>
    <xf numFmtId="206" fontId="51" fillId="33" borderId="0" xfId="0" applyNumberFormat="1" applyFont="1" applyFill="1" applyBorder="1" applyAlignment="1">
      <alignment horizontal="center" vertical="center" wrapText="1" readingOrder="2"/>
    </xf>
    <xf numFmtId="0" fontId="58" fillId="34" borderId="20" xfId="68" applyFont="1" applyFill="1" applyBorder="1" applyAlignment="1">
      <alignment horizontal="center" vertical="center" wrapText="1" readingOrder="2"/>
      <protection/>
    </xf>
    <xf numFmtId="4" fontId="69" fillId="34" borderId="20" xfId="0" applyNumberFormat="1" applyFont="1" applyFill="1" applyBorder="1" applyAlignment="1">
      <alignment horizontal="center"/>
    </xf>
    <xf numFmtId="4" fontId="67" fillId="34" borderId="20" xfId="0" applyNumberFormat="1" applyFont="1" applyFill="1" applyBorder="1" applyAlignment="1">
      <alignment horizontal="center"/>
    </xf>
    <xf numFmtId="49" fontId="57" fillId="33" borderId="13" xfId="0" applyNumberFormat="1" applyFont="1" applyFill="1" applyBorder="1" applyAlignment="1">
      <alignment horizontal="center" vertical="center" wrapText="1" readingOrder="2"/>
    </xf>
    <xf numFmtId="4" fontId="67" fillId="33" borderId="13" xfId="0" applyNumberFormat="1" applyFont="1" applyFill="1" applyBorder="1" applyAlignment="1">
      <alignment horizontal="center" vertical="center"/>
    </xf>
    <xf numFmtId="4" fontId="67" fillId="33" borderId="13" xfId="0" applyNumberFormat="1" applyFont="1" applyFill="1" applyBorder="1" applyAlignment="1">
      <alignment horizontal="center" vertical="center" wrapText="1"/>
    </xf>
    <xf numFmtId="0" fontId="69" fillId="0" borderId="0" xfId="69" applyFont="1">
      <alignment/>
      <protection/>
    </xf>
    <xf numFmtId="0" fontId="44" fillId="34" borderId="0" xfId="0" applyNumberFormat="1" applyFont="1" applyFill="1" applyAlignment="1">
      <alignment horizontal="right" vertical="center" indent="1" readingOrder="2"/>
    </xf>
    <xf numFmtId="16" fontId="44" fillId="34" borderId="0" xfId="0" applyNumberFormat="1" applyFont="1" applyFill="1" applyAlignment="1">
      <alignment horizontal="left" vertical="center" indent="1" readingOrder="1"/>
    </xf>
    <xf numFmtId="0" fontId="44" fillId="33" borderId="0" xfId="0" applyNumberFormat="1" applyFont="1" applyFill="1" applyAlignment="1">
      <alignment horizontal="right" vertical="center" indent="1" readingOrder="2"/>
    </xf>
    <xf numFmtId="16" fontId="44" fillId="33" borderId="0" xfId="0" applyNumberFormat="1" applyFont="1" applyFill="1" applyAlignment="1">
      <alignment horizontal="left" vertical="center" indent="1" readingOrder="1"/>
    </xf>
    <xf numFmtId="17" fontId="44" fillId="34" borderId="0" xfId="0" applyNumberFormat="1" applyFont="1" applyFill="1" applyAlignment="1">
      <alignment horizontal="right" vertical="center" indent="1" readingOrder="2"/>
    </xf>
    <xf numFmtId="0" fontId="44" fillId="33" borderId="0" xfId="0" applyFont="1" applyFill="1" applyAlignment="1">
      <alignment horizontal="right" vertical="center" indent="1" readingOrder="2"/>
    </xf>
    <xf numFmtId="0" fontId="44" fillId="33" borderId="0" xfId="0" applyFont="1" applyFill="1" applyAlignment="1">
      <alignment horizontal="left" vertical="center" indent="1"/>
    </xf>
    <xf numFmtId="0" fontId="44" fillId="34" borderId="0" xfId="0" applyFont="1" applyFill="1" applyAlignment="1">
      <alignment horizontal="right" vertical="center" indent="1" readingOrder="2"/>
    </xf>
    <xf numFmtId="0" fontId="44" fillId="34" borderId="0" xfId="0" applyFont="1" applyFill="1" applyAlignment="1">
      <alignment horizontal="left" vertical="center" indent="1"/>
    </xf>
    <xf numFmtId="0" fontId="45" fillId="24" borderId="0" xfId="0" applyFont="1" applyFill="1" applyAlignment="1">
      <alignment horizontal="left" vertical="center"/>
    </xf>
    <xf numFmtId="0" fontId="45" fillId="24" borderId="0" xfId="0" applyFont="1" applyFill="1" applyAlignment="1">
      <alignment vertical="center"/>
    </xf>
    <xf numFmtId="0" fontId="44" fillId="34" borderId="13" xfId="0" applyFont="1" applyFill="1" applyBorder="1" applyAlignment="1">
      <alignment horizontal="right" vertical="center" indent="1"/>
    </xf>
    <xf numFmtId="0" fontId="44" fillId="34" borderId="13" xfId="0" applyFont="1" applyFill="1" applyBorder="1" applyAlignment="1">
      <alignment horizontal="left" vertical="center" indent="1"/>
    </xf>
    <xf numFmtId="0" fontId="46" fillId="25" borderId="14" xfId="0" applyFont="1" applyFill="1" applyBorder="1" applyAlignment="1">
      <alignment horizontal="left" vertical="center"/>
    </xf>
    <xf numFmtId="0" fontId="46" fillId="25" borderId="16" xfId="0" applyFont="1" applyFill="1" applyBorder="1" applyAlignment="1">
      <alignment horizontal="right" vertical="center"/>
    </xf>
    <xf numFmtId="0" fontId="46" fillId="25" borderId="23" xfId="0" applyFont="1" applyFill="1" applyBorder="1" applyAlignment="1">
      <alignment horizontal="center" vertical="center"/>
    </xf>
    <xf numFmtId="0" fontId="46" fillId="25" borderId="21" xfId="0" applyFont="1" applyFill="1" applyBorder="1" applyAlignment="1">
      <alignment horizontal="center"/>
    </xf>
    <xf numFmtId="0" fontId="46" fillId="25" borderId="22" xfId="0" applyFont="1" applyFill="1" applyBorder="1" applyAlignment="1">
      <alignment horizontal="center" vertical="center"/>
    </xf>
    <xf numFmtId="0" fontId="46" fillId="25" borderId="18" xfId="0" applyFont="1" applyFill="1" applyBorder="1" applyAlignment="1">
      <alignment horizontal="center" vertical="top"/>
    </xf>
    <xf numFmtId="0" fontId="41" fillId="0" borderId="0" xfId="0" applyFont="1" applyFill="1" applyAlignment="1">
      <alignment horizontal="right" vertical="center" indent="1"/>
    </xf>
    <xf numFmtId="3" fontId="41" fillId="0" borderId="0" xfId="0" applyNumberFormat="1" applyFont="1" applyFill="1" applyAlignment="1">
      <alignment horizontal="center" vertical="center"/>
    </xf>
    <xf numFmtId="0" fontId="41" fillId="0" borderId="0" xfId="0" applyFont="1" applyFill="1" applyAlignment="1">
      <alignment horizontal="left" vertical="center" indent="1"/>
    </xf>
    <xf numFmtId="0" fontId="47" fillId="0" borderId="0" xfId="0" applyFont="1" applyFill="1" applyAlignment="1">
      <alignment vertical="center"/>
    </xf>
    <xf numFmtId="0" fontId="41" fillId="35" borderId="0" xfId="0" applyFont="1" applyFill="1" applyAlignment="1">
      <alignment horizontal="right" vertical="center" indent="1" readingOrder="2"/>
    </xf>
    <xf numFmtId="0" fontId="41" fillId="35" borderId="0" xfId="0" applyFont="1" applyFill="1" applyAlignment="1">
      <alignment horizontal="left" vertical="center" indent="1"/>
    </xf>
    <xf numFmtId="0" fontId="41" fillId="0" borderId="0" xfId="0" applyNumberFormat="1" applyFont="1" applyFill="1" applyAlignment="1">
      <alignment horizontal="right" vertical="center" indent="1" readingOrder="2"/>
    </xf>
    <xf numFmtId="16" fontId="41" fillId="0" borderId="0" xfId="0" applyNumberFormat="1" applyFont="1" applyFill="1" applyAlignment="1">
      <alignment horizontal="left" vertical="center" indent="1" readingOrder="1"/>
    </xf>
    <xf numFmtId="0" fontId="41" fillId="35" borderId="0" xfId="0" applyNumberFormat="1" applyFont="1" applyFill="1" applyAlignment="1">
      <alignment horizontal="right" vertical="center" indent="1" readingOrder="2"/>
    </xf>
    <xf numFmtId="16" fontId="41" fillId="35" borderId="0" xfId="0" applyNumberFormat="1" applyFont="1" applyFill="1" applyAlignment="1">
      <alignment horizontal="left" vertical="center" indent="1" readingOrder="1"/>
    </xf>
    <xf numFmtId="17" fontId="41" fillId="0" borderId="0" xfId="0" applyNumberFormat="1" applyFont="1" applyFill="1" applyAlignment="1">
      <alignment horizontal="right" vertical="center" indent="1" readingOrder="2"/>
    </xf>
    <xf numFmtId="0" fontId="41" fillId="0" borderId="0" xfId="0" applyFont="1" applyFill="1" applyAlignment="1">
      <alignment horizontal="right" vertical="center" indent="1" readingOrder="2"/>
    </xf>
    <xf numFmtId="0" fontId="41" fillId="0" borderId="13" xfId="0" applyFont="1" applyFill="1" applyBorder="1" applyAlignment="1">
      <alignment horizontal="right" vertical="center" indent="1"/>
    </xf>
    <xf numFmtId="0" fontId="41" fillId="0" borderId="13" xfId="0" applyFont="1" applyFill="1" applyBorder="1" applyAlignment="1">
      <alignment horizontal="left" vertical="center" indent="1"/>
    </xf>
    <xf numFmtId="0" fontId="47" fillId="25" borderId="14" xfId="0" applyFont="1" applyFill="1" applyBorder="1" applyAlignment="1">
      <alignment vertical="center"/>
    </xf>
    <xf numFmtId="0" fontId="47" fillId="25" borderId="16" xfId="0" applyFont="1" applyFill="1" applyBorder="1" applyAlignment="1">
      <alignment vertical="center"/>
    </xf>
    <xf numFmtId="0" fontId="47" fillId="25" borderId="17" xfId="0" applyFont="1" applyFill="1" applyBorder="1" applyAlignment="1">
      <alignment vertical="center"/>
    </xf>
    <xf numFmtId="0" fontId="46" fillId="25" borderId="19" xfId="0" applyFont="1" applyFill="1" applyBorder="1" applyAlignment="1">
      <alignment horizontal="center" vertical="center"/>
    </xf>
    <xf numFmtId="0" fontId="50" fillId="0" borderId="0" xfId="0" applyFont="1" applyAlignment="1">
      <alignment horizontal="right" vertical="center"/>
    </xf>
    <xf numFmtId="0" fontId="50" fillId="0" borderId="0" xfId="0" applyFont="1" applyAlignment="1">
      <alignment horizontal="left" vertical="center"/>
    </xf>
    <xf numFmtId="0" fontId="46" fillId="25" borderId="0" xfId="0" applyFont="1" applyFill="1" applyAlignment="1">
      <alignment horizontal="right" vertical="center" indent="1"/>
    </xf>
    <xf numFmtId="0" fontId="46" fillId="25" borderId="0" xfId="0" applyFont="1" applyFill="1" applyAlignment="1">
      <alignment horizontal="left" vertical="center" indent="1"/>
    </xf>
    <xf numFmtId="0" fontId="46" fillId="0" borderId="0" xfId="0" applyFont="1" applyAlignment="1">
      <alignment horizontal="left" vertical="center" indent="1"/>
    </xf>
    <xf numFmtId="2" fontId="47" fillId="0" borderId="0" xfId="0" applyNumberFormat="1" applyFont="1" applyAlignment="1">
      <alignment vertical="center"/>
    </xf>
    <xf numFmtId="0" fontId="50" fillId="0" borderId="30" xfId="0" applyFont="1" applyBorder="1" applyAlignment="1">
      <alignment horizontal="right" vertical="center"/>
    </xf>
    <xf numFmtId="3" fontId="51" fillId="0" borderId="30" xfId="0" applyNumberFormat="1" applyFont="1" applyBorder="1" applyAlignment="1">
      <alignment horizontal="center" vertical="center"/>
    </xf>
    <xf numFmtId="3" fontId="41" fillId="0" borderId="30" xfId="0" applyNumberFormat="1" applyFont="1" applyBorder="1" applyAlignment="1">
      <alignment horizontal="center" vertical="center"/>
    </xf>
    <xf numFmtId="0" fontId="50" fillId="0" borderId="30" xfId="0" applyFont="1" applyBorder="1" applyAlignment="1">
      <alignment horizontal="left" vertical="center"/>
    </xf>
    <xf numFmtId="0" fontId="46" fillId="25" borderId="0" xfId="0" applyFont="1" applyFill="1" applyBorder="1" applyAlignment="1">
      <alignment horizontal="right" vertical="center" indent="1"/>
    </xf>
    <xf numFmtId="0" fontId="46" fillId="25" borderId="0" xfId="0" applyFont="1" applyFill="1" applyBorder="1" applyAlignment="1">
      <alignment horizontal="left" vertical="center" indent="1"/>
    </xf>
    <xf numFmtId="0" fontId="46" fillId="0" borderId="0" xfId="0" applyFont="1" applyBorder="1" applyAlignment="1">
      <alignment horizontal="right" vertical="center" indent="1"/>
    </xf>
    <xf numFmtId="0" fontId="46" fillId="0" borderId="0" xfId="0" applyFont="1" applyBorder="1" applyAlignment="1">
      <alignment horizontal="left" vertical="center" indent="1"/>
    </xf>
    <xf numFmtId="0" fontId="46" fillId="25" borderId="20" xfId="0" applyFont="1" applyFill="1" applyBorder="1" applyAlignment="1">
      <alignment horizontal="right" vertical="center" indent="1" readingOrder="2"/>
    </xf>
    <xf numFmtId="3" fontId="51" fillId="25" borderId="20" xfId="0" applyNumberFormat="1" applyFont="1" applyFill="1" applyBorder="1" applyAlignment="1">
      <alignment horizontal="center" vertical="center"/>
    </xf>
    <xf numFmtId="0" fontId="46" fillId="25" borderId="20" xfId="0" applyFont="1" applyFill="1" applyBorder="1" applyAlignment="1">
      <alignment horizontal="left" vertical="center" indent="1"/>
    </xf>
    <xf numFmtId="0" fontId="47" fillId="0" borderId="0" xfId="0" applyFont="1" applyBorder="1" applyAlignment="1">
      <alignment horizontal="right" vertical="center" readingOrder="2"/>
    </xf>
    <xf numFmtId="0" fontId="47" fillId="0" borderId="0" xfId="0" applyFont="1" applyAlignment="1">
      <alignment horizontal="right" vertical="center" readingOrder="2"/>
    </xf>
    <xf numFmtId="0" fontId="47" fillId="0" borderId="0" xfId="0" applyFont="1" applyAlignment="1">
      <alignment horizontal="left" vertical="center"/>
    </xf>
    <xf numFmtId="0" fontId="47" fillId="0" borderId="0" xfId="58" applyFont="1">
      <alignment/>
      <protection/>
    </xf>
    <xf numFmtId="3" fontId="51" fillId="0" borderId="0" xfId="0" applyNumberFormat="1" applyFont="1" applyAlignment="1">
      <alignment horizontal="right" vertical="center" indent="4"/>
    </xf>
    <xf numFmtId="3" fontId="51" fillId="25" borderId="0" xfId="0" applyNumberFormat="1" applyFont="1" applyFill="1" applyAlignment="1">
      <alignment horizontal="right" vertical="center" indent="4"/>
    </xf>
    <xf numFmtId="195" fontId="51" fillId="25" borderId="0" xfId="0" applyNumberFormat="1" applyFont="1" applyFill="1" applyAlignment="1">
      <alignment horizontal="right" vertical="center" indent="4"/>
    </xf>
    <xf numFmtId="195" fontId="51" fillId="26" borderId="0" xfId="0" applyNumberFormat="1" applyFont="1" applyFill="1" applyAlignment="1">
      <alignment horizontal="right" vertical="center" indent="4"/>
    </xf>
    <xf numFmtId="3" fontId="51" fillId="26" borderId="0" xfId="0" applyNumberFormat="1" applyFont="1" applyFill="1" applyAlignment="1">
      <alignment horizontal="right" vertical="center" indent="4"/>
    </xf>
    <xf numFmtId="195" fontId="41" fillId="26" borderId="0" xfId="0" applyNumberFormat="1" applyFont="1" applyFill="1" applyAlignment="1">
      <alignment horizontal="right" vertical="center" indent="4"/>
    </xf>
    <xf numFmtId="3" fontId="41" fillId="25" borderId="0" xfId="0" applyNumberFormat="1" applyFont="1" applyFill="1" applyAlignment="1">
      <alignment horizontal="right" vertical="center" indent="4"/>
    </xf>
    <xf numFmtId="3" fontId="41" fillId="26" borderId="0" xfId="0" applyNumberFormat="1" applyFont="1" applyFill="1" applyAlignment="1">
      <alignment horizontal="right" vertical="center" indent="4"/>
    </xf>
    <xf numFmtId="195" fontId="41" fillId="25" borderId="20" xfId="0" applyNumberFormat="1" applyFont="1" applyFill="1" applyBorder="1" applyAlignment="1">
      <alignment horizontal="right" vertical="center" indent="4"/>
    </xf>
    <xf numFmtId="0" fontId="41" fillId="0" borderId="0" xfId="0" applyFont="1" applyAlignment="1">
      <alignment horizontal="right" vertical="center" wrapText="1" indent="1"/>
    </xf>
    <xf numFmtId="0" fontId="41" fillId="25" borderId="0" xfId="0" applyFont="1" applyFill="1" applyAlignment="1">
      <alignment horizontal="right" vertical="center" wrapText="1" indent="1"/>
    </xf>
    <xf numFmtId="0" fontId="41" fillId="25" borderId="20" xfId="0" applyFont="1" applyFill="1" applyBorder="1" applyAlignment="1">
      <alignment horizontal="right" vertical="center" wrapText="1" indent="1"/>
    </xf>
    <xf numFmtId="200" fontId="43" fillId="0" borderId="0" xfId="0" applyNumberFormat="1" applyFont="1" applyBorder="1" applyAlignment="1">
      <alignment horizontal="left" vertical="center" wrapText="1" indent="2"/>
    </xf>
    <xf numFmtId="195" fontId="43" fillId="0" borderId="0" xfId="0" applyNumberFormat="1" applyFont="1" applyBorder="1" applyAlignment="1">
      <alignment horizontal="left" vertical="center" wrapText="1" indent="2"/>
    </xf>
    <xf numFmtId="195" fontId="44" fillId="0" borderId="0" xfId="0" applyNumberFormat="1" applyFont="1" applyBorder="1" applyAlignment="1">
      <alignment horizontal="left" vertical="center" wrapText="1" indent="2"/>
    </xf>
    <xf numFmtId="200" fontId="43" fillId="25" borderId="0" xfId="0" applyNumberFormat="1" applyFont="1" applyFill="1" applyAlignment="1">
      <alignment horizontal="left" vertical="center" wrapText="1" indent="2"/>
    </xf>
    <xf numFmtId="195" fontId="43" fillId="25" borderId="0" xfId="0" applyNumberFormat="1" applyFont="1" applyFill="1" applyAlignment="1">
      <alignment horizontal="left" vertical="center" wrapText="1" indent="2"/>
    </xf>
    <xf numFmtId="195" fontId="44" fillId="25" borderId="0" xfId="0" applyNumberFormat="1" applyFont="1" applyFill="1" applyAlignment="1">
      <alignment horizontal="left" vertical="center" wrapText="1" indent="2"/>
    </xf>
    <xf numFmtId="200" fontId="43" fillId="0" borderId="0" xfId="0" applyNumberFormat="1" applyFont="1" applyAlignment="1">
      <alignment horizontal="left" vertical="center" wrapText="1" indent="2"/>
    </xf>
    <xf numFmtId="195" fontId="43" fillId="0" borderId="0" xfId="0" applyNumberFormat="1" applyFont="1" applyAlignment="1">
      <alignment horizontal="left" vertical="center" wrapText="1" indent="2"/>
    </xf>
    <xf numFmtId="195" fontId="44" fillId="0" borderId="0" xfId="0" applyNumberFormat="1" applyFont="1" applyAlignment="1">
      <alignment horizontal="left" vertical="center" wrapText="1" indent="2"/>
    </xf>
    <xf numFmtId="195" fontId="44" fillId="0" borderId="13" xfId="0" applyNumberFormat="1" applyFont="1" applyBorder="1" applyAlignment="1">
      <alignment horizontal="left" vertical="center" wrapText="1" indent="2"/>
    </xf>
    <xf numFmtId="0" fontId="46" fillId="0" borderId="0" xfId="0" applyFont="1" applyAlignment="1">
      <alignment horizontal="right" vertical="center" wrapText="1" indent="2"/>
    </xf>
    <xf numFmtId="0" fontId="46" fillId="25" borderId="0" xfId="0" applyFont="1" applyFill="1" applyAlignment="1">
      <alignment horizontal="right" vertical="center" wrapText="1" indent="2"/>
    </xf>
    <xf numFmtId="0" fontId="46" fillId="0" borderId="13" xfId="0" applyFont="1" applyBorder="1" applyAlignment="1">
      <alignment horizontal="right" vertical="center" wrapText="1" indent="2"/>
    </xf>
    <xf numFmtId="0" fontId="46" fillId="0" borderId="0" xfId="0" applyFont="1" applyBorder="1" applyAlignment="1">
      <alignment horizontal="right" vertical="center" wrapText="1" indent="1"/>
    </xf>
    <xf numFmtId="0" fontId="46" fillId="25" borderId="0" xfId="0" applyFont="1" applyFill="1" applyBorder="1" applyAlignment="1">
      <alignment horizontal="right" vertical="center" wrapText="1" indent="1" readingOrder="1"/>
    </xf>
    <xf numFmtId="0" fontId="46" fillId="25" borderId="13" xfId="0" applyFont="1" applyFill="1" applyBorder="1" applyAlignment="1">
      <alignment horizontal="right" vertical="center" wrapText="1" indent="1" readingOrder="1"/>
    </xf>
    <xf numFmtId="0" fontId="46" fillId="0" borderId="0" xfId="0" applyFont="1" applyBorder="1" applyAlignment="1">
      <alignment horizontal="right" vertical="center" wrapText="1" indent="1" readingOrder="2"/>
    </xf>
    <xf numFmtId="0" fontId="46" fillId="0" borderId="20" xfId="0" applyFont="1" applyBorder="1" applyAlignment="1">
      <alignment horizontal="right" vertical="center" wrapText="1" indent="1"/>
    </xf>
    <xf numFmtId="0" fontId="46" fillId="25" borderId="13" xfId="0" applyFont="1" applyFill="1" applyBorder="1" applyAlignment="1">
      <alignment horizontal="right" vertical="center" wrapText="1" indent="1" readingOrder="2"/>
    </xf>
    <xf numFmtId="0" fontId="46" fillId="25" borderId="20" xfId="0" applyFont="1" applyFill="1" applyBorder="1" applyAlignment="1">
      <alignment horizontal="right" vertical="center" wrapText="1" indent="1" readingOrder="1"/>
    </xf>
    <xf numFmtId="0" fontId="46" fillId="0" borderId="0" xfId="0" applyFont="1" applyBorder="1" applyAlignment="1">
      <alignment horizontal="left" vertical="center" wrapText="1" indent="1"/>
    </xf>
    <xf numFmtId="0" fontId="46" fillId="25" borderId="0" xfId="0" applyFont="1" applyFill="1" applyBorder="1" applyAlignment="1">
      <alignment horizontal="left" vertical="center" wrapText="1" indent="1"/>
    </xf>
    <xf numFmtId="0" fontId="46" fillId="25" borderId="13" xfId="0" applyFont="1" applyFill="1" applyBorder="1" applyAlignment="1">
      <alignment horizontal="left" vertical="center" wrapText="1" indent="1"/>
    </xf>
    <xf numFmtId="0" fontId="46" fillId="0" borderId="20" xfId="0" applyFont="1" applyBorder="1" applyAlignment="1">
      <alignment horizontal="left" vertical="center" wrapText="1" indent="1"/>
    </xf>
    <xf numFmtId="0" fontId="46" fillId="25" borderId="20" xfId="0" applyFont="1" applyFill="1" applyBorder="1" applyAlignment="1">
      <alignment horizontal="left" vertical="center" wrapText="1" indent="1"/>
    </xf>
    <xf numFmtId="3" fontId="47" fillId="0" borderId="0" xfId="0" applyNumberFormat="1" applyFont="1" applyBorder="1" applyAlignment="1">
      <alignment horizontal="right" vertical="center" indent="1"/>
    </xf>
    <xf numFmtId="3" fontId="46" fillId="0" borderId="0" xfId="0" applyNumberFormat="1" applyFont="1" applyBorder="1" applyAlignment="1">
      <alignment horizontal="right" vertical="center" indent="1"/>
    </xf>
    <xf numFmtId="2" fontId="46" fillId="0" borderId="0" xfId="0" applyNumberFormat="1" applyFont="1" applyBorder="1" applyAlignment="1">
      <alignment horizontal="right" vertical="center" indent="1"/>
    </xf>
    <xf numFmtId="3" fontId="47" fillId="25" borderId="0" xfId="0" applyNumberFormat="1" applyFont="1" applyFill="1" applyAlignment="1">
      <alignment horizontal="right" vertical="center" indent="1"/>
    </xf>
    <xf numFmtId="3" fontId="46" fillId="25" borderId="0" xfId="0" applyNumberFormat="1" applyFont="1" applyFill="1" applyAlignment="1">
      <alignment horizontal="right" vertical="center" indent="1"/>
    </xf>
    <xf numFmtId="2" fontId="46" fillId="25" borderId="0" xfId="0" applyNumberFormat="1" applyFont="1" applyFill="1" applyBorder="1" applyAlignment="1">
      <alignment horizontal="right" vertical="center" indent="1"/>
    </xf>
    <xf numFmtId="3" fontId="47" fillId="0" borderId="0" xfId="0" applyNumberFormat="1" applyFont="1" applyAlignment="1">
      <alignment horizontal="right" vertical="center" indent="1"/>
    </xf>
    <xf numFmtId="3" fontId="46" fillId="0" borderId="0" xfId="0" applyNumberFormat="1" applyFont="1" applyAlignment="1">
      <alignment horizontal="right" vertical="center" indent="1"/>
    </xf>
    <xf numFmtId="2" fontId="46" fillId="0" borderId="0" xfId="0" applyNumberFormat="1" applyFont="1" applyAlignment="1">
      <alignment horizontal="right" vertical="center" indent="1"/>
    </xf>
    <xf numFmtId="3" fontId="46" fillId="25" borderId="20" xfId="0" applyNumberFormat="1" applyFont="1" applyFill="1" applyBorder="1" applyAlignment="1">
      <alignment horizontal="right" vertical="center" indent="1"/>
    </xf>
    <xf numFmtId="4" fontId="46" fillId="25" borderId="20" xfId="0" applyNumberFormat="1" applyFont="1" applyFill="1" applyBorder="1" applyAlignment="1">
      <alignment horizontal="right" vertical="center" indent="1"/>
    </xf>
    <xf numFmtId="0" fontId="43" fillId="0" borderId="0" xfId="0" applyFont="1" applyBorder="1" applyAlignment="1">
      <alignment horizontal="left" vertical="center" wrapText="1" indent="1"/>
    </xf>
    <xf numFmtId="0" fontId="44" fillId="0" borderId="0" xfId="0" applyFont="1" applyBorder="1" applyAlignment="1">
      <alignment horizontal="left" vertical="center" wrapText="1" indent="1"/>
    </xf>
    <xf numFmtId="195" fontId="43" fillId="25" borderId="0" xfId="0" applyNumberFormat="1" applyFont="1" applyFill="1" applyBorder="1" applyAlignment="1">
      <alignment horizontal="left" vertical="center" wrapText="1" indent="1"/>
    </xf>
    <xf numFmtId="195" fontId="43" fillId="0" borderId="0" xfId="0" applyNumberFormat="1" applyFont="1" applyBorder="1" applyAlignment="1">
      <alignment horizontal="left" vertical="center" wrapText="1" indent="1"/>
    </xf>
    <xf numFmtId="195" fontId="44" fillId="25" borderId="13" xfId="0" applyNumberFormat="1" applyFont="1" applyFill="1" applyBorder="1" applyAlignment="1">
      <alignment horizontal="left" vertical="center" wrapText="1" indent="1"/>
    </xf>
    <xf numFmtId="195" fontId="43" fillId="0" borderId="20" xfId="0" applyNumberFormat="1" applyFont="1" applyBorder="1" applyAlignment="1">
      <alignment horizontal="left" vertical="center" wrapText="1" indent="1"/>
    </xf>
    <xf numFmtId="195" fontId="44" fillId="25" borderId="20" xfId="0" applyNumberFormat="1" applyFont="1" applyFill="1" applyBorder="1" applyAlignment="1">
      <alignment horizontal="left" vertical="center" wrapText="1" indent="1"/>
    </xf>
    <xf numFmtId="195" fontId="43" fillId="25" borderId="0" xfId="0" applyNumberFormat="1" applyFont="1" applyFill="1" applyBorder="1" applyAlignment="1">
      <alignment horizontal="center" wrapText="1"/>
    </xf>
    <xf numFmtId="0" fontId="42" fillId="0" borderId="0" xfId="58" applyFont="1" applyBorder="1" applyAlignment="1">
      <alignment horizontal="right" vertical="center" indent="4"/>
      <protection/>
    </xf>
    <xf numFmtId="3" fontId="43" fillId="25" borderId="0" xfId="58" applyNumberFormat="1" applyFont="1" applyFill="1" applyBorder="1" applyAlignment="1">
      <alignment horizontal="right" vertical="center" indent="4"/>
      <protection/>
    </xf>
    <xf numFmtId="3" fontId="43" fillId="0" borderId="0" xfId="58" applyNumberFormat="1" applyFont="1" applyBorder="1" applyAlignment="1">
      <alignment horizontal="right" vertical="center" indent="4"/>
      <protection/>
    </xf>
    <xf numFmtId="3" fontId="44" fillId="0" borderId="13" xfId="58" applyNumberFormat="1" applyFont="1" applyBorder="1" applyAlignment="1">
      <alignment horizontal="right" vertical="center" indent="4"/>
      <protection/>
    </xf>
    <xf numFmtId="3" fontId="44" fillId="25" borderId="13" xfId="58" applyNumberFormat="1" applyFont="1" applyFill="1" applyBorder="1" applyAlignment="1">
      <alignment horizontal="right" vertical="center" indent="4"/>
      <protection/>
    </xf>
    <xf numFmtId="0" fontId="43" fillId="0" borderId="0" xfId="0" applyFont="1" applyAlignment="1">
      <alignment/>
    </xf>
    <xf numFmtId="0" fontId="109" fillId="0" borderId="0" xfId="0" applyFont="1" applyAlignment="1">
      <alignment/>
    </xf>
    <xf numFmtId="0" fontId="108" fillId="0" borderId="0" xfId="0" applyFont="1" applyAlignment="1">
      <alignment/>
    </xf>
    <xf numFmtId="3" fontId="0" fillId="0" borderId="0" xfId="0" applyNumberFormat="1" applyFill="1" applyAlignment="1">
      <alignment/>
    </xf>
    <xf numFmtId="0" fontId="0" fillId="0" borderId="0" xfId="0" applyFill="1" applyAlignment="1">
      <alignment/>
    </xf>
    <xf numFmtId="3" fontId="0" fillId="0" borderId="0" xfId="0" applyNumberFormat="1" applyAlignment="1">
      <alignment/>
    </xf>
    <xf numFmtId="200" fontId="0" fillId="0" borderId="0" xfId="0" applyNumberFormat="1" applyFill="1" applyAlignment="1">
      <alignment/>
    </xf>
    <xf numFmtId="3" fontId="114" fillId="0" borderId="0" xfId="0" applyNumberFormat="1" applyFont="1" applyFill="1" applyAlignment="1">
      <alignment/>
    </xf>
    <xf numFmtId="3" fontId="108" fillId="0" borderId="0" xfId="0" applyNumberFormat="1" applyFont="1" applyAlignment="1">
      <alignment/>
    </xf>
    <xf numFmtId="3" fontId="115" fillId="0" borderId="0" xfId="0" applyNumberFormat="1" applyFont="1" applyAlignment="1">
      <alignment/>
    </xf>
    <xf numFmtId="2" fontId="58" fillId="0" borderId="0" xfId="69" applyNumberFormat="1" applyFont="1">
      <alignment/>
      <protection/>
    </xf>
    <xf numFmtId="2" fontId="61" fillId="0" borderId="0" xfId="0" applyNumberFormat="1" applyFont="1" applyAlignment="1">
      <alignment horizontal="left" vertical="center" wrapText="1" readingOrder="1"/>
    </xf>
    <xf numFmtId="2" fontId="61" fillId="0" borderId="0" xfId="0" applyNumberFormat="1" applyFont="1" applyAlignment="1">
      <alignment vertical="center"/>
    </xf>
    <xf numFmtId="2" fontId="69" fillId="0" borderId="0" xfId="69" applyNumberFormat="1" applyFont="1">
      <alignment/>
      <protection/>
    </xf>
    <xf numFmtId="195" fontId="69" fillId="0" borderId="0" xfId="68" applyNumberFormat="1" applyFont="1" applyAlignment="1">
      <alignment horizontal="right" vertical="center" indent="5"/>
      <protection/>
    </xf>
    <xf numFmtId="195" fontId="58" fillId="0" borderId="0" xfId="68" applyNumberFormat="1" applyFont="1" applyAlignment="1">
      <alignment horizontal="right" vertical="center" indent="5"/>
      <protection/>
    </xf>
    <xf numFmtId="0" fontId="72" fillId="0" borderId="0" xfId="58" applyFont="1">
      <alignment/>
      <protection/>
    </xf>
    <xf numFmtId="3" fontId="47" fillId="0" borderId="31" xfId="0" applyNumberFormat="1" applyFont="1" applyBorder="1" applyAlignment="1">
      <alignment horizontal="center" vertical="center" wrapText="1"/>
    </xf>
    <xf numFmtId="0" fontId="116" fillId="0" borderId="0" xfId="60" applyFont="1">
      <alignment/>
      <protection/>
    </xf>
    <xf numFmtId="0" fontId="117" fillId="0" borderId="0" xfId="60" applyFont="1">
      <alignment/>
      <protection/>
    </xf>
    <xf numFmtId="194" fontId="118" fillId="28" borderId="0" xfId="0" applyNumberFormat="1" applyFont="1" applyFill="1" applyBorder="1" applyAlignment="1">
      <alignment horizontal="right" vertical="center" indent="1"/>
    </xf>
    <xf numFmtId="0" fontId="118" fillId="0" borderId="0" xfId="60" applyFont="1">
      <alignment/>
      <protection/>
    </xf>
    <xf numFmtId="194" fontId="117" fillId="28" borderId="0" xfId="0" applyNumberFormat="1" applyFont="1" applyFill="1" applyBorder="1" applyAlignment="1">
      <alignment horizontal="right" vertical="center" indent="1"/>
    </xf>
    <xf numFmtId="0" fontId="118" fillId="24" borderId="0" xfId="60" applyFont="1" applyFill="1">
      <alignment/>
      <protection/>
    </xf>
    <xf numFmtId="194" fontId="118" fillId="24" borderId="0" xfId="0" applyNumberFormat="1" applyFont="1" applyFill="1" applyBorder="1" applyAlignment="1">
      <alignment horizontal="right" vertical="center" indent="1"/>
    </xf>
    <xf numFmtId="0" fontId="117" fillId="24" borderId="0" xfId="60" applyFont="1" applyFill="1">
      <alignment/>
      <protection/>
    </xf>
    <xf numFmtId="0" fontId="116" fillId="24" borderId="0" xfId="60" applyFont="1" applyFill="1">
      <alignment/>
      <protection/>
    </xf>
    <xf numFmtId="0" fontId="0" fillId="24" borderId="0" xfId="0" applyFill="1" applyBorder="1" applyAlignment="1">
      <alignment/>
    </xf>
    <xf numFmtId="194" fontId="110" fillId="24" borderId="0" xfId="0" applyNumberFormat="1" applyFont="1" applyFill="1" applyBorder="1" applyAlignment="1">
      <alignment horizontal="right" vertical="center" indent="1"/>
    </xf>
    <xf numFmtId="49" fontId="119" fillId="24" borderId="0" xfId="58" applyNumberFormat="1" applyFont="1" applyFill="1" applyBorder="1" applyAlignment="1">
      <alignment horizontal="right" vertical="center" indent="2"/>
      <protection/>
    </xf>
    <xf numFmtId="49" fontId="119" fillId="26" borderId="0" xfId="58" applyNumberFormat="1" applyFont="1" applyFill="1" applyBorder="1" applyAlignment="1">
      <alignment horizontal="right" vertical="center" indent="2"/>
      <protection/>
    </xf>
    <xf numFmtId="0" fontId="120" fillId="24" borderId="0" xfId="0" applyFont="1" applyFill="1" applyBorder="1" applyAlignment="1">
      <alignment horizontal="center" vertical="center" wrapText="1" readingOrder="1"/>
    </xf>
    <xf numFmtId="0" fontId="120" fillId="26" borderId="0" xfId="58" applyFont="1" applyFill="1" applyBorder="1" applyAlignment="1">
      <alignment horizontal="center" vertical="center" wrapText="1"/>
      <protection/>
    </xf>
    <xf numFmtId="3" fontId="113" fillId="24" borderId="0" xfId="58" applyNumberFormat="1" applyFont="1" applyFill="1" applyBorder="1" applyAlignment="1">
      <alignment horizontal="right" vertical="center" indent="2"/>
      <protection/>
    </xf>
    <xf numFmtId="3" fontId="113" fillId="26" borderId="0" xfId="58" applyNumberFormat="1" applyFont="1" applyFill="1" applyBorder="1" applyAlignment="1">
      <alignment horizontal="right" vertical="center" indent="2"/>
      <protection/>
    </xf>
    <xf numFmtId="0" fontId="107" fillId="24" borderId="0" xfId="0" applyFont="1" applyFill="1" applyBorder="1" applyAlignment="1">
      <alignment/>
    </xf>
    <xf numFmtId="0" fontId="110" fillId="24" borderId="0" xfId="0" applyFont="1" applyFill="1" applyBorder="1" applyAlignment="1">
      <alignment/>
    </xf>
    <xf numFmtId="0" fontId="110" fillId="0" borderId="0" xfId="0" applyFont="1" applyAlignment="1">
      <alignment horizontal="center"/>
    </xf>
    <xf numFmtId="49" fontId="119" fillId="24" borderId="0" xfId="58" applyNumberFormat="1" applyFont="1" applyFill="1" applyBorder="1" applyAlignment="1">
      <alignment horizontal="center" vertical="center"/>
      <protection/>
    </xf>
    <xf numFmtId="49" fontId="119" fillId="26" borderId="0" xfId="58" applyNumberFormat="1" applyFont="1" applyFill="1" applyBorder="1" applyAlignment="1">
      <alignment horizontal="center" vertical="center"/>
      <protection/>
    </xf>
    <xf numFmtId="194" fontId="113" fillId="28" borderId="0" xfId="0" applyNumberFormat="1" applyFont="1" applyFill="1" applyBorder="1" applyAlignment="1">
      <alignment horizontal="left" vertical="center" indent="1"/>
    </xf>
    <xf numFmtId="194" fontId="113" fillId="24" borderId="0" xfId="58" applyNumberFormat="1" applyFont="1" applyFill="1" applyBorder="1" applyAlignment="1">
      <alignment horizontal="center" vertical="center"/>
      <protection/>
    </xf>
    <xf numFmtId="194" fontId="113" fillId="26" borderId="0" xfId="58" applyNumberFormat="1" applyFont="1" applyFill="1" applyBorder="1" applyAlignment="1">
      <alignment horizontal="center" vertical="center"/>
      <protection/>
    </xf>
    <xf numFmtId="1" fontId="121" fillId="24" borderId="0" xfId="0" applyNumberFormat="1" applyFont="1" applyFill="1" applyBorder="1" applyAlignment="1">
      <alignment horizontal="right" vertical="center" indent="1"/>
    </xf>
    <xf numFmtId="0" fontId="47" fillId="36" borderId="0" xfId="60" applyFont="1" applyFill="1" applyBorder="1">
      <alignment/>
      <protection/>
    </xf>
    <xf numFmtId="195" fontId="51" fillId="33" borderId="0" xfId="0" applyNumberFormat="1" applyFont="1" applyFill="1" applyBorder="1" applyAlignment="1">
      <alignment horizontal="right" vertical="center" indent="4"/>
    </xf>
    <xf numFmtId="3" fontId="51" fillId="33" borderId="0" xfId="0" applyNumberFormat="1" applyFont="1" applyFill="1" applyBorder="1" applyAlignment="1">
      <alignment horizontal="right" vertical="center" indent="4"/>
    </xf>
    <xf numFmtId="195" fontId="41" fillId="33" borderId="0" xfId="0" applyNumberFormat="1" applyFont="1" applyFill="1" applyBorder="1" applyAlignment="1">
      <alignment horizontal="right" vertical="center" indent="4"/>
    </xf>
    <xf numFmtId="3" fontId="41" fillId="33" borderId="0" xfId="0" applyNumberFormat="1" applyFont="1" applyFill="1" applyBorder="1" applyAlignment="1">
      <alignment horizontal="right" vertical="center" indent="4"/>
    </xf>
    <xf numFmtId="0" fontId="47" fillId="33" borderId="0" xfId="60" applyFont="1" applyFill="1" applyBorder="1">
      <alignment/>
      <protection/>
    </xf>
    <xf numFmtId="0" fontId="44" fillId="33" borderId="0" xfId="0" applyFont="1" applyFill="1" applyBorder="1" applyAlignment="1">
      <alignment horizontal="center" vertical="center"/>
    </xf>
    <xf numFmtId="0" fontId="47" fillId="24" borderId="0" xfId="60" applyFont="1" applyFill="1">
      <alignment/>
      <protection/>
    </xf>
    <xf numFmtId="0" fontId="46" fillId="30" borderId="0" xfId="60" applyFont="1" applyFill="1">
      <alignment/>
      <protection/>
    </xf>
    <xf numFmtId="0" fontId="41" fillId="26" borderId="20" xfId="0" applyFont="1" applyFill="1" applyBorder="1" applyAlignment="1">
      <alignment horizontal="center" vertical="center"/>
    </xf>
    <xf numFmtId="3" fontId="51" fillId="26" borderId="20" xfId="0" applyNumberFormat="1" applyFont="1" applyFill="1" applyBorder="1" applyAlignment="1">
      <alignment horizontal="center" vertical="center"/>
    </xf>
    <xf numFmtId="3" fontId="41" fillId="26" borderId="20" xfId="0" applyNumberFormat="1" applyFont="1" applyFill="1" applyBorder="1" applyAlignment="1">
      <alignment horizontal="center" vertical="center"/>
    </xf>
    <xf numFmtId="2" fontId="47" fillId="0" borderId="0" xfId="0" applyNumberFormat="1" applyFont="1" applyAlignment="1">
      <alignment/>
    </xf>
    <xf numFmtId="0" fontId="4" fillId="0" borderId="0" xfId="0" applyFont="1" applyAlignment="1">
      <alignment vertical="center"/>
    </xf>
    <xf numFmtId="0" fontId="111" fillId="0" borderId="0" xfId="0" applyFont="1" applyAlignment="1">
      <alignment horizontal="right" vertical="center" readingOrder="2"/>
    </xf>
    <xf numFmtId="0" fontId="111" fillId="0" borderId="0" xfId="0" applyFont="1" applyAlignment="1">
      <alignment vertical="center"/>
    </xf>
    <xf numFmtId="0" fontId="111" fillId="0" borderId="0" xfId="0" applyFont="1" applyAlignment="1">
      <alignment horizontal="left" vertical="center" readingOrder="1"/>
    </xf>
    <xf numFmtId="0" fontId="120" fillId="33" borderId="0" xfId="0" applyFont="1" applyFill="1" applyBorder="1" applyAlignment="1">
      <alignment horizontal="center" vertical="center" wrapText="1" readingOrder="1"/>
    </xf>
    <xf numFmtId="194" fontId="110" fillId="24" borderId="32" xfId="0" applyNumberFormat="1" applyFont="1" applyFill="1" applyBorder="1" applyAlignment="1">
      <alignment horizontal="right" vertical="center" indent="1"/>
    </xf>
    <xf numFmtId="1" fontId="121" fillId="24" borderId="32" xfId="0" applyNumberFormat="1" applyFont="1" applyFill="1" applyBorder="1" applyAlignment="1">
      <alignment horizontal="right" vertical="center" indent="1"/>
    </xf>
    <xf numFmtId="49" fontId="119" fillId="33" borderId="32" xfId="58" applyNumberFormat="1" applyFont="1" applyFill="1" applyBorder="1" applyAlignment="1">
      <alignment horizontal="right" vertical="center" indent="2"/>
      <protection/>
    </xf>
    <xf numFmtId="0" fontId="120" fillId="33" borderId="32" xfId="0" applyFont="1" applyFill="1" applyBorder="1" applyAlignment="1">
      <alignment horizontal="center" vertical="center" wrapText="1" readingOrder="1"/>
    </xf>
    <xf numFmtId="0" fontId="120" fillId="26" borderId="32" xfId="58" applyFont="1" applyFill="1" applyBorder="1" applyAlignment="1">
      <alignment horizontal="center" vertical="center" wrapText="1"/>
      <protection/>
    </xf>
    <xf numFmtId="3" fontId="51" fillId="33" borderId="32" xfId="58" applyNumberFormat="1" applyFont="1" applyFill="1" applyBorder="1" applyAlignment="1">
      <alignment horizontal="right" vertical="center" indent="2"/>
      <protection/>
    </xf>
    <xf numFmtId="49" fontId="119" fillId="33" borderId="0" xfId="58" applyNumberFormat="1" applyFont="1" applyFill="1" applyBorder="1" applyAlignment="1">
      <alignment horizontal="center" vertical="center"/>
      <protection/>
    </xf>
    <xf numFmtId="0" fontId="120" fillId="33" borderId="0" xfId="58" applyFont="1" applyFill="1" applyBorder="1" applyAlignment="1">
      <alignment horizontal="center" vertical="center" wrapText="1"/>
      <protection/>
    </xf>
    <xf numFmtId="0" fontId="110" fillId="33" borderId="0" xfId="0" applyFont="1" applyFill="1" applyBorder="1" applyAlignment="1">
      <alignment horizontal="center"/>
    </xf>
    <xf numFmtId="194" fontId="51" fillId="33" borderId="0" xfId="58" applyNumberFormat="1" applyFont="1" applyFill="1" applyBorder="1" applyAlignment="1">
      <alignment horizontal="right" vertical="center" indent="2"/>
      <protection/>
    </xf>
    <xf numFmtId="194" fontId="51" fillId="33" borderId="0" xfId="58" applyNumberFormat="1" applyFont="1" applyFill="1" applyBorder="1" applyAlignment="1">
      <alignment horizontal="left" vertical="center" indent="2"/>
      <protection/>
    </xf>
    <xf numFmtId="0" fontId="43" fillId="0" borderId="0" xfId="0" applyFont="1" applyBorder="1" applyAlignment="1">
      <alignment/>
    </xf>
    <xf numFmtId="0" fontId="109" fillId="0" borderId="0" xfId="0" applyFont="1" applyBorder="1" applyAlignment="1">
      <alignment/>
    </xf>
    <xf numFmtId="0" fontId="108" fillId="0" borderId="0" xfId="0" applyFont="1" applyBorder="1" applyAlignment="1">
      <alignment/>
    </xf>
    <xf numFmtId="0" fontId="47" fillId="0" borderId="20" xfId="0" applyFont="1" applyBorder="1" applyAlignment="1">
      <alignment/>
    </xf>
    <xf numFmtId="3" fontId="73" fillId="0" borderId="0" xfId="0" applyNumberFormat="1" applyFont="1" applyAlignment="1">
      <alignment/>
    </xf>
    <xf numFmtId="0" fontId="73" fillId="0" borderId="0" xfId="0" applyFont="1" applyAlignment="1">
      <alignment/>
    </xf>
    <xf numFmtId="3" fontId="0" fillId="0" borderId="0" xfId="0" applyNumberFormat="1" applyFont="1" applyAlignment="1">
      <alignment/>
    </xf>
    <xf numFmtId="0" fontId="122" fillId="0" borderId="0" xfId="0" applyFont="1" applyAlignment="1">
      <alignment/>
    </xf>
    <xf numFmtId="0" fontId="110" fillId="0" borderId="0" xfId="0" applyFont="1" applyAlignment="1">
      <alignment vertical="center" wrapText="1" readingOrder="1"/>
    </xf>
    <xf numFmtId="0" fontId="123" fillId="0" borderId="0" xfId="0" applyFont="1" applyAlignment="1">
      <alignment vertical="center" wrapText="1"/>
    </xf>
    <xf numFmtId="0" fontId="56" fillId="0" borderId="11" xfId="59" applyFont="1" applyFill="1" applyBorder="1" applyAlignment="1">
      <alignment horizontal="left" vertical="center" wrapText="1" indent="1"/>
      <protection/>
    </xf>
    <xf numFmtId="0" fontId="56" fillId="0" borderId="14" xfId="59" applyFont="1" applyFill="1" applyBorder="1" applyAlignment="1">
      <alignment horizontal="left" vertical="center" wrapText="1" indent="1"/>
      <protection/>
    </xf>
    <xf numFmtId="0" fontId="47" fillId="0" borderId="11" xfId="67" applyFont="1" applyFill="1" applyBorder="1" applyAlignment="1">
      <alignment horizontal="center" vertical="center"/>
      <protection/>
    </xf>
    <xf numFmtId="0" fontId="69" fillId="0" borderId="12" xfId="65" applyFont="1" applyFill="1" applyBorder="1" applyAlignment="1">
      <alignment horizontal="right" vertical="center" indent="1"/>
      <protection/>
    </xf>
    <xf numFmtId="3" fontId="124" fillId="0" borderId="10" xfId="65" applyNumberFormat="1" applyFont="1" applyFill="1" applyBorder="1" applyAlignment="1">
      <alignment horizontal="center" vertical="center"/>
      <protection/>
    </xf>
    <xf numFmtId="0" fontId="69" fillId="0" borderId="11" xfId="65" applyFont="1" applyFill="1" applyBorder="1" applyAlignment="1">
      <alignment horizontal="left" vertical="center" indent="1"/>
      <protection/>
    </xf>
    <xf numFmtId="0" fontId="69" fillId="0" borderId="12" xfId="65" applyFont="1" applyFill="1" applyBorder="1" applyAlignment="1">
      <alignment horizontal="center" vertical="center"/>
      <protection/>
    </xf>
    <xf numFmtId="0" fontId="47" fillId="0" borderId="11" xfId="59" applyFont="1" applyFill="1" applyBorder="1" applyAlignment="1">
      <alignment horizontal="center" vertical="center" wrapText="1"/>
      <protection/>
    </xf>
    <xf numFmtId="0" fontId="69" fillId="0" borderId="12" xfId="59" applyFont="1" applyFill="1" applyBorder="1" applyAlignment="1">
      <alignment horizontal="right" vertical="center" wrapText="1" indent="1"/>
      <protection/>
    </xf>
    <xf numFmtId="0" fontId="69" fillId="0" borderId="11" xfId="59" applyFont="1" applyFill="1" applyBorder="1" applyAlignment="1">
      <alignment horizontal="left" vertical="center" wrapText="1" indent="1"/>
      <protection/>
    </xf>
    <xf numFmtId="0" fontId="69" fillId="0" borderId="12" xfId="59" applyFont="1" applyFill="1" applyBorder="1" applyAlignment="1">
      <alignment horizontal="center" vertical="center" wrapText="1"/>
      <protection/>
    </xf>
    <xf numFmtId="0" fontId="47" fillId="0" borderId="14" xfId="59" applyFont="1" applyFill="1" applyBorder="1" applyAlignment="1">
      <alignment horizontal="center" vertical="center" wrapText="1"/>
      <protection/>
    </xf>
    <xf numFmtId="0" fontId="69" fillId="0" borderId="16" xfId="59" applyFont="1" applyFill="1" applyBorder="1" applyAlignment="1">
      <alignment horizontal="right" vertical="center" wrapText="1" indent="1"/>
      <protection/>
    </xf>
    <xf numFmtId="0" fontId="69" fillId="0" borderId="14" xfId="59" applyFont="1" applyFill="1" applyBorder="1" applyAlignment="1">
      <alignment horizontal="left" vertical="center" wrapText="1" indent="1"/>
      <protection/>
    </xf>
    <xf numFmtId="0" fontId="69" fillId="0" borderId="16" xfId="59" applyFont="1" applyFill="1" applyBorder="1" applyAlignment="1">
      <alignment horizontal="center" vertical="center" wrapText="1"/>
      <protection/>
    </xf>
    <xf numFmtId="3" fontId="46" fillId="37" borderId="33" xfId="59" applyNumberFormat="1" applyFont="1" applyFill="1" applyBorder="1" applyAlignment="1">
      <alignment horizontal="center" vertical="center" wrapText="1"/>
      <protection/>
    </xf>
    <xf numFmtId="0" fontId="47" fillId="0" borderId="17" xfId="59" applyFont="1" applyFill="1" applyBorder="1" applyAlignment="1">
      <alignment horizontal="center" vertical="center" wrapText="1"/>
      <protection/>
    </xf>
    <xf numFmtId="0" fontId="69" fillId="0" borderId="19" xfId="59" applyFont="1" applyFill="1" applyBorder="1" applyAlignment="1">
      <alignment horizontal="right" vertical="center" wrapText="1" indent="1"/>
      <protection/>
    </xf>
    <xf numFmtId="0" fontId="69" fillId="0" borderId="17" xfId="59" applyFont="1" applyFill="1" applyBorder="1" applyAlignment="1">
      <alignment horizontal="left" vertical="center" wrapText="1" indent="1"/>
      <protection/>
    </xf>
    <xf numFmtId="0" fontId="69" fillId="0" borderId="19" xfId="59" applyFont="1" applyFill="1" applyBorder="1" applyAlignment="1">
      <alignment horizontal="center" vertical="center" wrapText="1"/>
      <protection/>
    </xf>
    <xf numFmtId="0" fontId="47" fillId="0" borderId="12" xfId="59" applyFont="1" applyFill="1" applyBorder="1" applyAlignment="1">
      <alignment horizontal="right" vertical="center" wrapText="1" indent="1"/>
      <protection/>
    </xf>
    <xf numFmtId="0" fontId="47" fillId="0" borderId="11" xfId="59" applyFont="1" applyFill="1" applyBorder="1" applyAlignment="1">
      <alignment horizontal="left" vertical="center" wrapText="1" indent="1"/>
      <protection/>
    </xf>
    <xf numFmtId="0" fontId="47" fillId="0" borderId="12" xfId="59" applyFont="1" applyFill="1" applyBorder="1" applyAlignment="1">
      <alignment horizontal="center" vertical="center" wrapText="1"/>
      <protection/>
    </xf>
    <xf numFmtId="0" fontId="47" fillId="0" borderId="16" xfId="59" applyFont="1" applyFill="1" applyBorder="1" applyAlignment="1">
      <alignment horizontal="right" vertical="center" wrapText="1" indent="1"/>
      <protection/>
    </xf>
    <xf numFmtId="0" fontId="47" fillId="0" borderId="14" xfId="59" applyFont="1" applyFill="1" applyBorder="1" applyAlignment="1">
      <alignment horizontal="left" vertical="center" wrapText="1" indent="1"/>
      <protection/>
    </xf>
    <xf numFmtId="0" fontId="47" fillId="0" borderId="16" xfId="59" applyFont="1" applyFill="1" applyBorder="1" applyAlignment="1">
      <alignment horizontal="center" vertical="center" wrapText="1"/>
      <protection/>
    </xf>
    <xf numFmtId="0" fontId="47" fillId="0" borderId="19" xfId="59" applyFont="1" applyFill="1" applyBorder="1" applyAlignment="1">
      <alignment horizontal="center" vertical="center" wrapText="1"/>
      <protection/>
    </xf>
    <xf numFmtId="0" fontId="47" fillId="0" borderId="19" xfId="59" applyFont="1" applyFill="1" applyBorder="1" applyAlignment="1">
      <alignment horizontal="right" vertical="center" wrapText="1" indent="1"/>
      <protection/>
    </xf>
    <xf numFmtId="0" fontId="47" fillId="0" borderId="17" xfId="59" applyFont="1" applyFill="1" applyBorder="1" applyAlignment="1">
      <alignment horizontal="left" vertical="center" wrapText="1" indent="1"/>
      <protection/>
    </xf>
    <xf numFmtId="0" fontId="47" fillId="0" borderId="12" xfId="64" applyFont="1" applyFill="1" applyBorder="1" applyAlignment="1">
      <alignment horizontal="right" vertical="center" wrapText="1" indent="1"/>
      <protection/>
    </xf>
    <xf numFmtId="0" fontId="47" fillId="0" borderId="11" xfId="0" applyFont="1" applyFill="1" applyBorder="1" applyAlignment="1">
      <alignment horizontal="left" vertical="center" wrapText="1" indent="1"/>
    </xf>
    <xf numFmtId="0" fontId="47" fillId="0" borderId="11" xfId="0" applyFont="1" applyFill="1" applyBorder="1" applyAlignment="1">
      <alignment horizontal="left" vertical="center" indent="1"/>
    </xf>
    <xf numFmtId="0" fontId="69" fillId="0" borderId="16" xfId="64" applyFont="1" applyFill="1" applyBorder="1" applyAlignment="1">
      <alignment horizontal="right" vertical="center" wrapText="1" indent="1"/>
      <protection/>
    </xf>
    <xf numFmtId="0" fontId="69" fillId="0" borderId="14" xfId="0" applyFont="1" applyFill="1" applyBorder="1" applyAlignment="1">
      <alignment horizontal="left" vertical="center" indent="1"/>
    </xf>
    <xf numFmtId="0" fontId="69" fillId="0" borderId="12" xfId="64" applyFont="1" applyFill="1" applyBorder="1" applyAlignment="1">
      <alignment horizontal="right" vertical="center" wrapText="1" indent="1"/>
      <protection/>
    </xf>
    <xf numFmtId="0" fontId="69" fillId="0" borderId="11" xfId="0" applyFont="1" applyFill="1" applyBorder="1" applyAlignment="1">
      <alignment horizontal="left" vertical="center" indent="1"/>
    </xf>
    <xf numFmtId="0" fontId="47" fillId="0" borderId="19" xfId="64" applyFont="1" applyFill="1" applyBorder="1" applyAlignment="1">
      <alignment horizontal="right" vertical="center" wrapText="1" indent="1"/>
      <protection/>
    </xf>
    <xf numFmtId="0" fontId="47" fillId="0" borderId="17" xfId="0" applyFont="1" applyFill="1" applyBorder="1" applyAlignment="1">
      <alignment horizontal="left" vertical="center" indent="1"/>
    </xf>
    <xf numFmtId="3" fontId="124" fillId="0" borderId="15" xfId="65" applyNumberFormat="1" applyFont="1" applyFill="1" applyBorder="1" applyAlignment="1">
      <alignment horizontal="center" vertical="center"/>
      <protection/>
    </xf>
    <xf numFmtId="0" fontId="69" fillId="0" borderId="19" xfId="64" applyFont="1" applyFill="1" applyBorder="1" applyAlignment="1">
      <alignment horizontal="right" vertical="center" wrapText="1" indent="1"/>
      <protection/>
    </xf>
    <xf numFmtId="3" fontId="124" fillId="0" borderId="18" xfId="64" applyNumberFormat="1" applyFont="1" applyFill="1" applyBorder="1" applyAlignment="1">
      <alignment horizontal="center" vertical="center" wrapText="1"/>
      <protection/>
    </xf>
    <xf numFmtId="0" fontId="69" fillId="0" borderId="17" xfId="0" applyFont="1" applyFill="1" applyBorder="1" applyAlignment="1">
      <alignment horizontal="left" vertical="center" indent="1"/>
    </xf>
    <xf numFmtId="3" fontId="124" fillId="0" borderId="10" xfId="64" applyNumberFormat="1" applyFont="1" applyFill="1" applyBorder="1" applyAlignment="1">
      <alignment horizontal="center" vertical="center" wrapText="1"/>
      <protection/>
    </xf>
    <xf numFmtId="0" fontId="47" fillId="0" borderId="16" xfId="64" applyFont="1" applyFill="1" applyBorder="1" applyAlignment="1">
      <alignment horizontal="right" vertical="center" wrapText="1" indent="1"/>
      <protection/>
    </xf>
    <xf numFmtId="3" fontId="124" fillId="0" borderId="15" xfId="64" applyNumberFormat="1" applyFont="1" applyFill="1" applyBorder="1" applyAlignment="1">
      <alignment horizontal="center" vertical="center" wrapText="1"/>
      <protection/>
    </xf>
    <xf numFmtId="0" fontId="47" fillId="0" borderId="14" xfId="0" applyFont="1" applyFill="1" applyBorder="1" applyAlignment="1">
      <alignment horizontal="left" vertical="center" indent="1"/>
    </xf>
    <xf numFmtId="3" fontId="46" fillId="37" borderId="33" xfId="64" applyNumberFormat="1" applyFont="1" applyFill="1" applyBorder="1" applyAlignment="1">
      <alignment horizontal="center" vertical="center" wrapText="1"/>
      <protection/>
    </xf>
    <xf numFmtId="3" fontId="125" fillId="38" borderId="34" xfId="67" applyNumberFormat="1" applyFont="1" applyFill="1" applyBorder="1" applyAlignment="1">
      <alignment horizontal="center" vertical="center"/>
      <protection/>
    </xf>
    <xf numFmtId="3" fontId="111" fillId="0" borderId="0" xfId="0" applyNumberFormat="1" applyFont="1" applyAlignment="1">
      <alignment/>
    </xf>
    <xf numFmtId="0" fontId="111" fillId="0" borderId="0" xfId="0" applyFont="1" applyAlignment="1">
      <alignment vertical="center" wrapText="1"/>
    </xf>
    <xf numFmtId="3" fontId="47" fillId="0" borderId="0" xfId="66" applyNumberFormat="1" applyFont="1" applyAlignment="1">
      <alignment horizontal="center"/>
      <protection/>
    </xf>
    <xf numFmtId="3" fontId="47" fillId="0" borderId="0" xfId="66" applyNumberFormat="1" applyFont="1" applyAlignment="1">
      <alignment/>
      <protection/>
    </xf>
    <xf numFmtId="0" fontId="57" fillId="32" borderId="11" xfId="66" applyFont="1" applyFill="1" applyBorder="1" applyAlignment="1">
      <alignment horizontal="center" vertical="center" wrapText="1" readingOrder="2"/>
      <protection/>
    </xf>
    <xf numFmtId="0" fontId="41" fillId="32" borderId="10" xfId="66" applyFont="1" applyFill="1" applyBorder="1" applyAlignment="1">
      <alignment horizontal="center" vertical="center" wrapText="1" readingOrder="2"/>
      <protection/>
    </xf>
    <xf numFmtId="0" fontId="41" fillId="32" borderId="12" xfId="66" applyFont="1" applyFill="1" applyBorder="1" applyAlignment="1">
      <alignment horizontal="center" vertical="center"/>
      <protection/>
    </xf>
    <xf numFmtId="3" fontId="58" fillId="32" borderId="0" xfId="66" applyNumberFormat="1" applyFont="1" applyFill="1" applyBorder="1" applyAlignment="1">
      <alignment horizontal="center" vertical="center" wrapText="1"/>
      <protection/>
    </xf>
    <xf numFmtId="0" fontId="51" fillId="32" borderId="0" xfId="66" applyFont="1" applyFill="1" applyAlignment="1">
      <alignment horizontal="right" vertical="center" wrapText="1" indent="1"/>
      <protection/>
    </xf>
    <xf numFmtId="0" fontId="51" fillId="32" borderId="0" xfId="66" applyFont="1" applyFill="1" applyAlignment="1">
      <alignment horizontal="left" vertical="center" wrapText="1" indent="1"/>
      <protection/>
    </xf>
    <xf numFmtId="0" fontId="60" fillId="0" borderId="0" xfId="66" applyFont="1" applyAlignment="1">
      <alignment vertical="center" wrapText="1" readingOrder="2"/>
      <protection/>
    </xf>
    <xf numFmtId="0" fontId="41" fillId="0" borderId="0" xfId="0" applyFont="1" applyAlignment="1" quotePrefix="1">
      <alignment horizontal="center" vertical="center"/>
    </xf>
    <xf numFmtId="0" fontId="57" fillId="34" borderId="10" xfId="68" applyFont="1" applyFill="1" applyBorder="1" applyAlignment="1">
      <alignment horizontal="center" vertical="center" wrapText="1"/>
      <protection/>
    </xf>
    <xf numFmtId="0" fontId="57" fillId="34" borderId="12" xfId="68" applyFont="1" applyFill="1" applyBorder="1" applyAlignment="1">
      <alignment horizontal="center" vertical="center" wrapText="1"/>
      <protection/>
    </xf>
    <xf numFmtId="0" fontId="41" fillId="25" borderId="0" xfId="58" applyFont="1" applyFill="1" applyBorder="1" applyAlignment="1">
      <alignment horizontal="right" vertical="center" indent="1" readingOrder="2"/>
      <protection/>
    </xf>
    <xf numFmtId="0" fontId="41" fillId="25" borderId="0" xfId="58" applyNumberFormat="1" applyFont="1" applyFill="1" applyBorder="1" applyAlignment="1">
      <alignment horizontal="right" vertical="center" indent="15"/>
      <protection/>
    </xf>
    <xf numFmtId="195" fontId="47" fillId="0" borderId="0" xfId="58" applyNumberFormat="1" applyFont="1" applyBorder="1" applyAlignment="1">
      <alignment vertical="center"/>
      <protection/>
    </xf>
    <xf numFmtId="195" fontId="46" fillId="0" borderId="0" xfId="58" applyNumberFormat="1" applyFont="1" applyBorder="1" applyAlignment="1">
      <alignment vertical="center"/>
      <protection/>
    </xf>
    <xf numFmtId="195" fontId="45" fillId="0" borderId="0" xfId="58" applyNumberFormat="1" applyFont="1" applyAlignment="1">
      <alignment vertical="center"/>
      <protection/>
    </xf>
    <xf numFmtId="0" fontId="111" fillId="0" borderId="0" xfId="58" applyFont="1" applyAlignment="1">
      <alignment horizontal="right" vertical="center" readingOrder="2"/>
      <protection/>
    </xf>
    <xf numFmtId="0" fontId="126" fillId="0" borderId="0" xfId="58" applyFont="1" applyBorder="1" applyAlignment="1">
      <alignment horizontal="center" vertical="center"/>
      <protection/>
    </xf>
    <xf numFmtId="0" fontId="111" fillId="0" borderId="0" xfId="58" applyFont="1" applyBorder="1" applyAlignment="1">
      <alignment horizontal="left" vertical="center" readingOrder="1"/>
      <protection/>
    </xf>
    <xf numFmtId="0" fontId="123" fillId="0" borderId="0" xfId="58" applyFont="1" applyBorder="1" applyAlignment="1">
      <alignment vertical="center"/>
      <protection/>
    </xf>
    <xf numFmtId="195" fontId="123" fillId="0" borderId="0" xfId="58" applyNumberFormat="1" applyFont="1" applyAlignment="1">
      <alignment vertical="center"/>
      <protection/>
    </xf>
    <xf numFmtId="0" fontId="123" fillId="0" borderId="0" xfId="58" applyFont="1" applyAlignment="1">
      <alignment vertical="center"/>
      <protection/>
    </xf>
    <xf numFmtId="0" fontId="41" fillId="25" borderId="23" xfId="0" applyFont="1" applyFill="1" applyBorder="1" applyAlignment="1">
      <alignment horizontal="center" vertical="center"/>
    </xf>
    <xf numFmtId="0" fontId="41" fillId="25" borderId="22" xfId="0" applyFont="1" applyFill="1" applyBorder="1" applyAlignment="1">
      <alignment horizontal="center" vertical="center"/>
    </xf>
    <xf numFmtId="0" fontId="41" fillId="35" borderId="0" xfId="0" applyFont="1" applyFill="1" applyAlignment="1">
      <alignment horizontal="right" vertical="center" wrapText="1" indent="1" readingOrder="2"/>
    </xf>
    <xf numFmtId="3" fontId="51" fillId="0" borderId="0" xfId="0" applyNumberFormat="1" applyFont="1" applyFill="1" applyAlignment="1">
      <alignment horizontal="right" vertical="center" indent="2"/>
    </xf>
    <xf numFmtId="3" fontId="41" fillId="0" borderId="0" xfId="0" applyNumberFormat="1" applyFont="1" applyFill="1" applyAlignment="1">
      <alignment horizontal="right" vertical="center" indent="2"/>
    </xf>
    <xf numFmtId="3" fontId="51" fillId="35" borderId="0" xfId="0" applyNumberFormat="1" applyFont="1" applyFill="1" applyAlignment="1">
      <alignment horizontal="right" vertical="center" indent="2"/>
    </xf>
    <xf numFmtId="3" fontId="41" fillId="35" borderId="0" xfId="0" applyNumberFormat="1" applyFont="1" applyFill="1" applyAlignment="1">
      <alignment horizontal="right" vertical="center" indent="2"/>
    </xf>
    <xf numFmtId="3" fontId="41" fillId="0" borderId="13" xfId="0" applyNumberFormat="1" applyFont="1" applyFill="1" applyBorder="1" applyAlignment="1">
      <alignment horizontal="right" vertical="center" indent="2"/>
    </xf>
    <xf numFmtId="0" fontId="41" fillId="25" borderId="17" xfId="0" applyFont="1" applyFill="1" applyBorder="1" applyAlignment="1">
      <alignment horizontal="right" vertical="center" indent="1"/>
    </xf>
    <xf numFmtId="0" fontId="41" fillId="25" borderId="19" xfId="0" applyFont="1" applyFill="1" applyBorder="1" applyAlignment="1">
      <alignment horizontal="left" vertical="center" indent="1"/>
    </xf>
    <xf numFmtId="0" fontId="41" fillId="35" borderId="0" xfId="0" applyFont="1" applyFill="1" applyAlignment="1">
      <alignment horizontal="left" vertical="center" wrapText="1" indent="1"/>
    </xf>
    <xf numFmtId="3" fontId="43" fillId="33" borderId="0" xfId="0" applyNumberFormat="1" applyFont="1" applyFill="1" applyAlignment="1">
      <alignment horizontal="right" vertical="center" indent="5"/>
    </xf>
    <xf numFmtId="3" fontId="43" fillId="34" borderId="0" xfId="0" applyNumberFormat="1" applyFont="1" applyFill="1" applyAlignment="1">
      <alignment horizontal="right" vertical="center" indent="5" readingOrder="2"/>
    </xf>
    <xf numFmtId="3" fontId="43" fillId="33" borderId="0" xfId="0" applyNumberFormat="1" applyFont="1" applyFill="1" applyAlignment="1">
      <alignment horizontal="right" vertical="center" indent="5" readingOrder="2"/>
    </xf>
    <xf numFmtId="3" fontId="44" fillId="34" borderId="13" xfId="0" applyNumberFormat="1" applyFont="1" applyFill="1" applyBorder="1" applyAlignment="1">
      <alignment horizontal="right" vertical="center" indent="5"/>
    </xf>
    <xf numFmtId="0" fontId="44" fillId="25" borderId="14" xfId="0" applyFont="1" applyFill="1" applyBorder="1" applyAlignment="1">
      <alignment horizontal="left" vertical="center"/>
    </xf>
    <xf numFmtId="0" fontId="44" fillId="25" borderId="17" xfId="0" applyFont="1" applyFill="1" applyBorder="1" applyAlignment="1">
      <alignment horizontal="right" vertical="center"/>
    </xf>
    <xf numFmtId="0" fontId="44" fillId="33" borderId="0" xfId="0" applyFont="1" applyFill="1" applyAlignment="1">
      <alignment horizontal="right" vertical="center" indent="1"/>
    </xf>
    <xf numFmtId="0" fontId="44" fillId="25" borderId="16" xfId="0" applyFont="1" applyFill="1" applyBorder="1" applyAlignment="1">
      <alignment horizontal="right" vertical="center"/>
    </xf>
    <xf numFmtId="0" fontId="44" fillId="25" borderId="19" xfId="0" applyFont="1" applyFill="1" applyBorder="1" applyAlignment="1">
      <alignment horizontal="left" vertical="center"/>
    </xf>
    <xf numFmtId="0" fontId="47" fillId="0" borderId="0" xfId="0" applyFont="1" applyAlignment="1">
      <alignment horizontal="right" vertical="center"/>
    </xf>
    <xf numFmtId="0" fontId="47" fillId="0" borderId="0" xfId="0" applyFont="1" applyAlignment="1">
      <alignment horizontal="left" vertical="center" readingOrder="1"/>
    </xf>
    <xf numFmtId="0" fontId="127" fillId="0" borderId="0" xfId="0" applyFont="1" applyAlignment="1">
      <alignment horizontal="justify" vertical="center" readingOrder="2"/>
    </xf>
    <xf numFmtId="0" fontId="128" fillId="0" borderId="0" xfId="0" applyFont="1" applyAlignment="1">
      <alignment horizontal="center" vertical="center" readingOrder="2"/>
    </xf>
    <xf numFmtId="0" fontId="129" fillId="0" borderId="0" xfId="0" applyFont="1" applyAlignment="1">
      <alignment vertical="center" wrapText="1" readingOrder="2"/>
    </xf>
    <xf numFmtId="0" fontId="130" fillId="0" borderId="0" xfId="0" applyFont="1" applyAlignment="1">
      <alignment horizontal="justify" vertical="center" wrapText="1" readingOrder="2"/>
    </xf>
    <xf numFmtId="0" fontId="128" fillId="0" borderId="0" xfId="0" applyFont="1" applyAlignment="1">
      <alignment horizontal="center" vertical="center" wrapText="1"/>
    </xf>
    <xf numFmtId="0" fontId="130" fillId="0" borderId="0" xfId="0" applyFont="1" applyAlignment="1">
      <alignment horizontal="justify" vertical="center" wrapText="1" readingOrder="1"/>
    </xf>
    <xf numFmtId="49" fontId="46" fillId="0" borderId="13" xfId="58" applyNumberFormat="1" applyFont="1" applyFill="1" applyBorder="1" applyAlignment="1">
      <alignment horizontal="center" vertical="center" readingOrder="2"/>
      <protection/>
    </xf>
    <xf numFmtId="3" fontId="46" fillId="0" borderId="13" xfId="58" applyNumberFormat="1" applyFont="1" applyFill="1" applyBorder="1" applyAlignment="1">
      <alignment horizontal="right" vertical="center" indent="2"/>
      <protection/>
    </xf>
    <xf numFmtId="49" fontId="46" fillId="0" borderId="0" xfId="58" applyNumberFormat="1" applyFont="1" applyAlignment="1">
      <alignment horizontal="right" vertical="center" indent="2"/>
      <protection/>
    </xf>
    <xf numFmtId="3" fontId="47" fillId="0" borderId="30" xfId="58" applyNumberFormat="1" applyFont="1" applyBorder="1" applyAlignment="1">
      <alignment horizontal="right" vertical="center" indent="2"/>
      <protection/>
    </xf>
    <xf numFmtId="3" fontId="46" fillId="0" borderId="30" xfId="58" applyNumberFormat="1" applyFont="1" applyBorder="1" applyAlignment="1">
      <alignment horizontal="right" vertical="center" indent="2"/>
      <protection/>
    </xf>
    <xf numFmtId="49" fontId="46" fillId="25" borderId="0" xfId="58" applyNumberFormat="1" applyFont="1" applyFill="1" applyAlignment="1">
      <alignment horizontal="right" vertical="center" indent="2"/>
      <protection/>
    </xf>
    <xf numFmtId="3" fontId="47" fillId="25" borderId="0" xfId="58" applyNumberFormat="1" applyFont="1" applyFill="1" applyBorder="1" applyAlignment="1">
      <alignment horizontal="right" vertical="center" indent="2"/>
      <protection/>
    </xf>
    <xf numFmtId="3" fontId="46" fillId="25" borderId="0" xfId="58" applyNumberFormat="1" applyFont="1" applyFill="1" applyBorder="1" applyAlignment="1">
      <alignment horizontal="right" vertical="center" indent="2"/>
      <protection/>
    </xf>
    <xf numFmtId="3" fontId="47" fillId="0" borderId="0" xfId="58" applyNumberFormat="1" applyFont="1" applyBorder="1" applyAlignment="1">
      <alignment horizontal="right" vertical="center" indent="2"/>
      <protection/>
    </xf>
    <xf numFmtId="3" fontId="46" fillId="0" borderId="0" xfId="58" applyNumberFormat="1" applyFont="1" applyBorder="1" applyAlignment="1">
      <alignment horizontal="right" vertical="center" indent="2"/>
      <protection/>
    </xf>
    <xf numFmtId="0" fontId="48" fillId="0" borderId="0" xfId="0" applyFont="1" applyAlignment="1">
      <alignment horizontal="center" vertical="center"/>
    </xf>
    <xf numFmtId="0" fontId="54" fillId="0" borderId="0" xfId="63" applyFont="1" applyAlignment="1">
      <alignment horizontal="center"/>
      <protection/>
    </xf>
    <xf numFmtId="0" fontId="54" fillId="0" borderId="0" xfId="63" applyFont="1" applyBorder="1" applyAlignment="1">
      <alignment horizontal="center" wrapText="1"/>
      <protection/>
    </xf>
    <xf numFmtId="0" fontId="54" fillId="0" borderId="0" xfId="63" applyFont="1" applyBorder="1" applyAlignment="1">
      <alignment horizontal="center"/>
      <protection/>
    </xf>
    <xf numFmtId="0" fontId="46" fillId="25" borderId="11" xfId="67" applyFont="1" applyFill="1" applyBorder="1" applyAlignment="1">
      <alignment horizontal="center" vertical="center" wrapText="1"/>
      <protection/>
    </xf>
    <xf numFmtId="0" fontId="46" fillId="25" borderId="11" xfId="67" applyFont="1" applyFill="1" applyBorder="1" applyAlignment="1">
      <alignment horizontal="center" vertical="center"/>
      <protection/>
    </xf>
    <xf numFmtId="0" fontId="67" fillId="25" borderId="12" xfId="65" applyFont="1" applyFill="1" applyBorder="1" applyAlignment="1">
      <alignment horizontal="right" vertical="center" indent="1"/>
      <protection/>
    </xf>
    <xf numFmtId="0" fontId="46" fillId="25" borderId="10" xfId="67" applyFont="1" applyFill="1" applyBorder="1" applyAlignment="1">
      <alignment horizontal="center" vertical="center" wrapText="1"/>
      <protection/>
    </xf>
    <xf numFmtId="0" fontId="46" fillId="25" borderId="10" xfId="67" applyFont="1" applyFill="1" applyBorder="1" applyAlignment="1">
      <alignment horizontal="center" vertical="center"/>
      <protection/>
    </xf>
    <xf numFmtId="0" fontId="67" fillId="25" borderId="11" xfId="65" applyFont="1" applyFill="1" applyBorder="1" applyAlignment="1">
      <alignment horizontal="left" vertical="center" indent="1"/>
      <protection/>
    </xf>
    <xf numFmtId="0" fontId="67" fillId="25" borderId="12" xfId="65" applyFont="1" applyFill="1" applyBorder="1" applyAlignment="1">
      <alignment horizontal="center" vertical="center" wrapText="1"/>
      <protection/>
    </xf>
    <xf numFmtId="0" fontId="46" fillId="39" borderId="35" xfId="59" applyFont="1" applyFill="1" applyBorder="1" applyAlignment="1">
      <alignment horizontal="center" vertical="center" wrapText="1"/>
      <protection/>
    </xf>
    <xf numFmtId="0" fontId="46" fillId="39" borderId="36" xfId="59" applyFont="1" applyFill="1" applyBorder="1" applyAlignment="1">
      <alignment horizontal="center" vertical="center" wrapText="1"/>
      <protection/>
    </xf>
    <xf numFmtId="2" fontId="46" fillId="39" borderId="35" xfId="67" applyNumberFormat="1" applyFont="1" applyFill="1" applyBorder="1" applyAlignment="1">
      <alignment horizontal="center" vertical="center"/>
      <protection/>
    </xf>
    <xf numFmtId="2" fontId="46" fillId="39" borderId="36" xfId="67" applyNumberFormat="1" applyFont="1" applyFill="1" applyBorder="1" applyAlignment="1">
      <alignment horizontal="center" vertical="center"/>
      <protection/>
    </xf>
    <xf numFmtId="2" fontId="46" fillId="28" borderId="35" xfId="67" applyNumberFormat="1" applyFont="1" applyFill="1" applyBorder="1" applyAlignment="1">
      <alignment horizontal="center" vertical="center"/>
      <protection/>
    </xf>
    <xf numFmtId="2" fontId="46" fillId="28" borderId="36" xfId="67" applyNumberFormat="1" applyFont="1" applyFill="1" applyBorder="1" applyAlignment="1">
      <alignment horizontal="center" vertical="center"/>
      <protection/>
    </xf>
    <xf numFmtId="0" fontId="111" fillId="0" borderId="0" xfId="0" applyFont="1" applyAlignment="1">
      <alignment horizontal="right" vertical="top" wrapText="1"/>
    </xf>
    <xf numFmtId="0" fontId="111" fillId="0" borderId="0" xfId="0" applyFont="1" applyAlignment="1">
      <alignment horizontal="left" vertical="center" wrapText="1"/>
    </xf>
    <xf numFmtId="0" fontId="67" fillId="20" borderId="37" xfId="67" applyFont="1" applyFill="1" applyBorder="1" applyAlignment="1">
      <alignment horizontal="center" vertical="center"/>
      <protection/>
    </xf>
    <xf numFmtId="0" fontId="67" fillId="20" borderId="38" xfId="67" applyFont="1" applyFill="1" applyBorder="1" applyAlignment="1">
      <alignment horizontal="center" vertical="center"/>
      <protection/>
    </xf>
    <xf numFmtId="0" fontId="111" fillId="0" borderId="39" xfId="67" applyFont="1" applyFill="1" applyBorder="1" applyAlignment="1">
      <alignment horizontal="right" vertical="center" readingOrder="2"/>
      <protection/>
    </xf>
    <xf numFmtId="0" fontId="111" fillId="0" borderId="39" xfId="67" applyFont="1" applyFill="1" applyBorder="1" applyAlignment="1">
      <alignment horizontal="left" vertical="center"/>
      <protection/>
    </xf>
    <xf numFmtId="0" fontId="53" fillId="0" borderId="0" xfId="66" applyFont="1" applyBorder="1" applyAlignment="1">
      <alignment horizontal="center" readingOrder="2"/>
      <protection/>
    </xf>
    <xf numFmtId="0" fontId="61" fillId="0" borderId="0" xfId="66" applyFont="1" applyAlignment="1">
      <alignment horizontal="left" vertical="center" wrapText="1" readingOrder="1"/>
      <protection/>
    </xf>
    <xf numFmtId="0" fontId="60" fillId="0" borderId="0" xfId="66" applyFont="1" applyAlignment="1">
      <alignment horizontal="right" vertical="center" wrapText="1" readingOrder="2"/>
      <protection/>
    </xf>
    <xf numFmtId="0" fontId="60" fillId="0" borderId="30" xfId="66" applyFont="1" applyBorder="1" applyAlignment="1">
      <alignment horizontal="right" vertical="center" wrapText="1" readingOrder="2"/>
      <protection/>
    </xf>
    <xf numFmtId="0" fontId="45" fillId="0" borderId="0" xfId="58" applyFont="1" applyAlignment="1">
      <alignment horizontal="center" vertical="center"/>
      <protection/>
    </xf>
    <xf numFmtId="0" fontId="48" fillId="0" borderId="0" xfId="58" applyFont="1" applyAlignment="1">
      <alignment horizontal="center" vertical="center"/>
      <protection/>
    </xf>
    <xf numFmtId="0" fontId="44" fillId="25" borderId="12" xfId="58" applyFont="1" applyFill="1" applyBorder="1" applyAlignment="1">
      <alignment horizontal="center" vertical="center"/>
      <protection/>
    </xf>
    <xf numFmtId="0" fontId="44" fillId="25" borderId="13" xfId="58" applyFont="1" applyFill="1" applyBorder="1" applyAlignment="1">
      <alignment horizontal="center" vertical="center"/>
      <protection/>
    </xf>
    <xf numFmtId="0" fontId="44" fillId="25" borderId="11" xfId="58" applyFont="1" applyFill="1" applyBorder="1" applyAlignment="1">
      <alignment horizontal="center" vertical="center"/>
      <protection/>
    </xf>
    <xf numFmtId="0" fontId="44" fillId="25" borderId="12" xfId="58" applyFont="1" applyFill="1" applyBorder="1" applyAlignment="1">
      <alignment horizontal="center" vertical="center" readingOrder="2"/>
      <protection/>
    </xf>
    <xf numFmtId="0" fontId="44" fillId="25" borderId="13" xfId="58" applyFont="1" applyFill="1" applyBorder="1" applyAlignment="1">
      <alignment horizontal="center" vertical="center" readingOrder="2"/>
      <protection/>
    </xf>
    <xf numFmtId="0" fontId="47" fillId="0" borderId="0" xfId="58" applyFont="1" applyAlignment="1">
      <alignment horizontal="center"/>
      <protection/>
    </xf>
    <xf numFmtId="0" fontId="48" fillId="0" borderId="0" xfId="58" applyFont="1" applyAlignment="1">
      <alignment horizontal="center" vertical="center" wrapText="1"/>
      <protection/>
    </xf>
    <xf numFmtId="0" fontId="48" fillId="0" borderId="0" xfId="0" applyFont="1" applyAlignment="1">
      <alignment horizontal="center" vertical="center" readingOrder="2"/>
    </xf>
    <xf numFmtId="0" fontId="41" fillId="25" borderId="23" xfId="0" applyFont="1" applyFill="1" applyBorder="1" applyAlignment="1">
      <alignment horizontal="center" vertical="center"/>
    </xf>
    <xf numFmtId="0" fontId="41" fillId="25" borderId="17" xfId="0" applyFont="1" applyFill="1" applyBorder="1" applyAlignment="1">
      <alignment horizontal="center" vertical="center"/>
    </xf>
    <xf numFmtId="0" fontId="41" fillId="25" borderId="15" xfId="0" applyFont="1" applyFill="1" applyBorder="1" applyAlignment="1">
      <alignment horizontal="center" vertical="center"/>
    </xf>
    <xf numFmtId="0" fontId="41" fillId="25" borderId="18" xfId="0" applyFont="1" applyFill="1" applyBorder="1" applyAlignment="1">
      <alignment horizontal="center" vertical="center"/>
    </xf>
    <xf numFmtId="0" fontId="41" fillId="25" borderId="22" xfId="0" applyFont="1" applyFill="1" applyBorder="1" applyAlignment="1">
      <alignment horizontal="center" vertical="center"/>
    </xf>
    <xf numFmtId="0" fontId="51" fillId="25" borderId="19" xfId="0" applyFont="1" applyFill="1" applyBorder="1" applyAlignment="1">
      <alignment horizontal="center" vertical="center"/>
    </xf>
    <xf numFmtId="0" fontId="48" fillId="0" borderId="0" xfId="0" applyFont="1" applyAlignment="1">
      <alignment horizontal="center" vertical="center" wrapText="1"/>
    </xf>
    <xf numFmtId="0" fontId="41" fillId="25" borderId="12" xfId="0" applyFont="1" applyFill="1" applyBorder="1" applyAlignment="1">
      <alignment horizontal="center" vertical="center"/>
    </xf>
    <xf numFmtId="0" fontId="41" fillId="25" borderId="13" xfId="0" applyFont="1" applyFill="1" applyBorder="1" applyAlignment="1">
      <alignment horizontal="center" vertical="center"/>
    </xf>
    <xf numFmtId="0" fontId="41" fillId="25" borderId="11" xfId="0" applyFont="1" applyFill="1" applyBorder="1" applyAlignment="1">
      <alignment horizontal="center" vertical="center"/>
    </xf>
    <xf numFmtId="0" fontId="41" fillId="25" borderId="12" xfId="0" applyFont="1" applyFill="1" applyBorder="1" applyAlignment="1">
      <alignment horizontal="center" vertical="center" wrapText="1"/>
    </xf>
    <xf numFmtId="0" fontId="41" fillId="25" borderId="13" xfId="0" applyFont="1" applyFill="1" applyBorder="1" applyAlignment="1">
      <alignment horizontal="center" vertical="center" wrapText="1"/>
    </xf>
    <xf numFmtId="0" fontId="45" fillId="0" borderId="0" xfId="0" applyFont="1" applyAlignment="1">
      <alignment horizontal="left" vertical="center" wrapText="1"/>
    </xf>
    <xf numFmtId="0" fontId="41" fillId="25" borderId="23" xfId="0" applyFont="1" applyFill="1" applyBorder="1" applyAlignment="1">
      <alignment horizontal="center" vertical="top" wrapText="1"/>
    </xf>
    <xf numFmtId="0" fontId="41" fillId="25" borderId="17" xfId="0" applyFont="1" applyFill="1" applyBorder="1" applyAlignment="1">
      <alignment horizontal="center" vertical="top" wrapText="1"/>
    </xf>
    <xf numFmtId="0" fontId="45" fillId="0" borderId="0" xfId="0" applyFont="1" applyAlignment="1">
      <alignment horizontal="right" vertical="center" wrapText="1"/>
    </xf>
    <xf numFmtId="0" fontId="41" fillId="0" borderId="20" xfId="0" applyFont="1" applyBorder="1" applyAlignment="1">
      <alignment horizontal="right" vertical="center" wrapText="1" indent="1"/>
    </xf>
    <xf numFmtId="0" fontId="46" fillId="25" borderId="12" xfId="0" applyFont="1" applyFill="1" applyBorder="1" applyAlignment="1">
      <alignment horizontal="center" vertical="center" wrapText="1"/>
    </xf>
    <xf numFmtId="0" fontId="46" fillId="25" borderId="13" xfId="0" applyFont="1" applyFill="1" applyBorder="1" applyAlignment="1">
      <alignment horizontal="center" vertical="center" wrapText="1"/>
    </xf>
    <xf numFmtId="0" fontId="46" fillId="25" borderId="11" xfId="0" applyFont="1" applyFill="1" applyBorder="1" applyAlignment="1">
      <alignment horizontal="center" vertical="center" wrapText="1"/>
    </xf>
    <xf numFmtId="0" fontId="44" fillId="25" borderId="12" xfId="0" applyFont="1" applyFill="1" applyBorder="1" applyAlignment="1">
      <alignment horizontal="center" vertical="center"/>
    </xf>
    <xf numFmtId="0" fontId="44" fillId="25" borderId="13" xfId="0" applyFont="1" applyFill="1" applyBorder="1" applyAlignment="1">
      <alignment horizontal="center" vertical="center"/>
    </xf>
    <xf numFmtId="0" fontId="44" fillId="25" borderId="11" xfId="0" applyFont="1" applyFill="1" applyBorder="1" applyAlignment="1">
      <alignment horizontal="center" vertical="center"/>
    </xf>
    <xf numFmtId="0" fontId="48" fillId="0" borderId="0" xfId="0" applyFont="1" applyAlignment="1">
      <alignment horizontal="center" readingOrder="2"/>
    </xf>
    <xf numFmtId="0" fontId="41" fillId="25" borderId="10" xfId="0" applyFont="1" applyFill="1" applyBorder="1" applyAlignment="1">
      <alignment horizontal="center" vertical="center"/>
    </xf>
    <xf numFmtId="0" fontId="44" fillId="25" borderId="15" xfId="0" applyFont="1" applyFill="1" applyBorder="1" applyAlignment="1">
      <alignment horizontal="right" vertical="center" indent="5"/>
    </xf>
    <xf numFmtId="0" fontId="44" fillId="25" borderId="18" xfId="0" applyFont="1" applyFill="1" applyBorder="1" applyAlignment="1">
      <alignment horizontal="right" vertical="center" indent="5"/>
    </xf>
    <xf numFmtId="0" fontId="41" fillId="0" borderId="0" xfId="0" applyFont="1" applyAlignment="1" quotePrefix="1">
      <alignment horizontal="center" vertical="center"/>
    </xf>
    <xf numFmtId="0" fontId="57" fillId="34" borderId="11" xfId="68" applyFont="1" applyFill="1" applyBorder="1" applyAlignment="1">
      <alignment horizontal="center" vertical="center"/>
      <protection/>
    </xf>
    <xf numFmtId="0" fontId="57" fillId="34" borderId="10" xfId="68" applyFont="1" applyFill="1" applyBorder="1" applyAlignment="1">
      <alignment horizontal="center" vertical="center" wrapText="1"/>
      <protection/>
    </xf>
    <xf numFmtId="0" fontId="57" fillId="34" borderId="12" xfId="68" applyFont="1" applyFill="1" applyBorder="1" applyAlignment="1">
      <alignment horizontal="center" vertical="center" wrapText="1"/>
      <protection/>
    </xf>
    <xf numFmtId="0" fontId="48" fillId="0" borderId="0" xfId="0" applyFont="1" applyAlignment="1" quotePrefix="1">
      <alignment horizontal="center" vertical="center"/>
    </xf>
    <xf numFmtId="0" fontId="54" fillId="25" borderId="14" xfId="68" applyFont="1" applyFill="1" applyBorder="1" applyAlignment="1">
      <alignment horizontal="center" vertical="center"/>
      <protection/>
    </xf>
    <xf numFmtId="0" fontId="54" fillId="25" borderId="17" xfId="68" applyFont="1" applyFill="1" applyBorder="1" applyAlignment="1">
      <alignment horizontal="center" vertical="center"/>
      <protection/>
    </xf>
    <xf numFmtId="0" fontId="54" fillId="25" borderId="12" xfId="68" applyFont="1" applyFill="1" applyBorder="1" applyAlignment="1">
      <alignment horizontal="center"/>
      <protection/>
    </xf>
    <xf numFmtId="0" fontId="54" fillId="25" borderId="13" xfId="68" applyFont="1" applyFill="1" applyBorder="1" applyAlignment="1">
      <alignment horizontal="center"/>
      <protection/>
    </xf>
    <xf numFmtId="0" fontId="45" fillId="0" borderId="0" xfId="68" applyFont="1" applyAlignment="1">
      <alignment vertical="top" wrapText="1" readingOrder="2"/>
      <protection/>
    </xf>
    <xf numFmtId="0" fontId="61" fillId="0" borderId="0" xfId="68" applyFont="1" applyAlignment="1">
      <alignment horizontal="left" vertical="top" wrapText="1"/>
      <protection/>
    </xf>
    <xf numFmtId="0" fontId="47" fillId="0" borderId="0" xfId="60" applyFont="1" applyBorder="1" applyAlignment="1">
      <alignment horizontal="center"/>
      <protection/>
    </xf>
    <xf numFmtId="0" fontId="47" fillId="0" borderId="0" xfId="60" applyFont="1" applyAlignment="1">
      <alignment horizontal="center"/>
      <protection/>
    </xf>
    <xf numFmtId="0" fontId="131" fillId="26" borderId="0" xfId="58" applyFont="1" applyFill="1" applyBorder="1" applyAlignment="1">
      <alignment horizontal="center" vertical="center" readingOrder="2"/>
      <protection/>
    </xf>
    <xf numFmtId="0" fontId="131" fillId="26" borderId="32" xfId="58" applyFont="1" applyFill="1" applyBorder="1" applyAlignment="1">
      <alignment horizontal="center" vertical="center" readingOrder="2"/>
      <protection/>
    </xf>
    <xf numFmtId="49" fontId="48" fillId="0" borderId="0" xfId="0" applyNumberFormat="1" applyFont="1" applyAlignment="1">
      <alignment horizontal="center" vertical="center"/>
    </xf>
    <xf numFmtId="0" fontId="41" fillId="25" borderId="0" xfId="0" applyFont="1" applyFill="1" applyBorder="1" applyAlignment="1">
      <alignment horizontal="left" vertical="center" wrapText="1" indent="2"/>
    </xf>
    <xf numFmtId="0" fontId="132" fillId="0" borderId="20" xfId="0" applyFont="1" applyBorder="1" applyAlignment="1">
      <alignment horizontal="left" vertical="center" wrapText="1" indent="2"/>
    </xf>
    <xf numFmtId="0" fontId="41" fillId="25" borderId="11" xfId="0" applyFont="1" applyFill="1" applyBorder="1" applyAlignment="1">
      <alignment horizontal="right" vertical="center"/>
    </xf>
    <xf numFmtId="0" fontId="41" fillId="25" borderId="10" xfId="0" applyFont="1" applyFill="1" applyBorder="1" applyAlignment="1">
      <alignment horizontal="center" vertical="center" wrapText="1"/>
    </xf>
    <xf numFmtId="0" fontId="41" fillId="25" borderId="12" xfId="0" applyFont="1" applyFill="1" applyBorder="1" applyAlignment="1">
      <alignment horizontal="left" vertical="center"/>
    </xf>
    <xf numFmtId="1" fontId="41" fillId="25" borderId="20" xfId="0" applyNumberFormat="1" applyFont="1" applyFill="1" applyBorder="1" applyAlignment="1">
      <alignment horizontal="center" vertical="center" wrapText="1" readingOrder="2"/>
    </xf>
    <xf numFmtId="0" fontId="51" fillId="0" borderId="0" xfId="0" applyFont="1" applyAlignment="1">
      <alignment horizontal="right" vertical="center" indent="2"/>
    </xf>
    <xf numFmtId="1" fontId="51" fillId="0" borderId="0" xfId="0" applyNumberFormat="1" applyFont="1" applyAlignment="1">
      <alignment horizontal="center" vertical="center"/>
    </xf>
    <xf numFmtId="1" fontId="41" fillId="0" borderId="0" xfId="0" applyNumberFormat="1" applyFont="1" applyAlignment="1">
      <alignment horizontal="center" vertical="center"/>
    </xf>
    <xf numFmtId="0" fontId="51" fillId="0" borderId="0" xfId="0" applyFont="1" applyAlignment="1">
      <alignment horizontal="left" vertical="center" indent="2"/>
    </xf>
    <xf numFmtId="0" fontId="51" fillId="25" borderId="0" xfId="0" applyFont="1" applyFill="1" applyAlignment="1">
      <alignment horizontal="right" vertical="center" indent="2" readingOrder="2"/>
    </xf>
    <xf numFmtId="1" fontId="51" fillId="25" borderId="0" xfId="0" applyNumberFormat="1" applyFont="1" applyFill="1" applyAlignment="1">
      <alignment horizontal="center" vertical="center" readingOrder="2"/>
    </xf>
    <xf numFmtId="1" fontId="41" fillId="25" borderId="0" xfId="0" applyNumberFormat="1" applyFont="1" applyFill="1" applyAlignment="1">
      <alignment horizontal="center" vertical="center"/>
    </xf>
    <xf numFmtId="0" fontId="51" fillId="25" borderId="0" xfId="0" applyFont="1" applyFill="1" applyAlignment="1">
      <alignment horizontal="left" vertical="center" indent="2"/>
    </xf>
    <xf numFmtId="0" fontId="51" fillId="0" borderId="0" xfId="0" applyNumberFormat="1" applyFont="1" applyAlignment="1">
      <alignment horizontal="right" vertical="center" indent="2" readingOrder="2"/>
    </xf>
    <xf numFmtId="1" fontId="51" fillId="0" borderId="0" xfId="0" applyNumberFormat="1" applyFont="1" applyAlignment="1">
      <alignment horizontal="center" vertical="center" readingOrder="2"/>
    </xf>
    <xf numFmtId="16" fontId="51" fillId="0" borderId="0" xfId="0" applyNumberFormat="1" applyFont="1" applyAlignment="1">
      <alignment horizontal="left" vertical="center" indent="2" readingOrder="1"/>
    </xf>
    <xf numFmtId="0" fontId="51" fillId="0" borderId="0" xfId="0" applyFont="1" applyAlignment="1">
      <alignment horizontal="right" vertical="center" indent="2" readingOrder="2"/>
    </xf>
    <xf numFmtId="1" fontId="51" fillId="0" borderId="0" xfId="0" applyNumberFormat="1" applyFont="1" applyBorder="1" applyAlignment="1">
      <alignment horizontal="center" vertical="center" readingOrder="2"/>
    </xf>
    <xf numFmtId="1" fontId="41" fillId="0" borderId="0" xfId="0" applyNumberFormat="1" applyFont="1" applyBorder="1" applyAlignment="1">
      <alignment horizontal="center" vertical="center"/>
    </xf>
    <xf numFmtId="0" fontId="51" fillId="0" borderId="0" xfId="0" applyFont="1" applyBorder="1" applyAlignment="1">
      <alignment horizontal="left" vertical="center" indent="2"/>
    </xf>
    <xf numFmtId="0" fontId="41" fillId="25" borderId="0" xfId="0" applyFont="1" applyFill="1" applyBorder="1" applyAlignment="1">
      <alignment horizontal="right" vertical="center" wrapText="1" indent="2" readingOrder="2"/>
    </xf>
    <xf numFmtId="0" fontId="41" fillId="25" borderId="0" xfId="0" applyFont="1" applyFill="1" applyBorder="1" applyAlignment="1">
      <alignment horizontal="center" vertical="center" readingOrder="2"/>
    </xf>
    <xf numFmtId="200" fontId="41" fillId="25" borderId="0" xfId="0" applyNumberFormat="1" applyFont="1" applyFill="1" applyBorder="1" applyAlignment="1">
      <alignment horizontal="center" vertical="center"/>
    </xf>
    <xf numFmtId="0" fontId="132" fillId="0" borderId="20" xfId="0" applyFont="1" applyBorder="1" applyAlignment="1">
      <alignment horizontal="right" vertical="center" wrapText="1" indent="2" readingOrder="2"/>
    </xf>
    <xf numFmtId="195" fontId="132" fillId="0" borderId="20" xfId="0" applyNumberFormat="1" applyFont="1" applyBorder="1" applyAlignment="1">
      <alignment horizontal="center" vertical="center" readingOrder="2"/>
    </xf>
    <xf numFmtId="200" fontId="132" fillId="0" borderId="20" xfId="0" applyNumberFormat="1" applyFont="1" applyBorder="1" applyAlignment="1">
      <alignment horizontal="center" vertical="center" readingOrder="2"/>
    </xf>
    <xf numFmtId="200" fontId="132" fillId="0" borderId="20" xfId="0" applyNumberFormat="1" applyFont="1" applyBorder="1" applyAlignment="1">
      <alignment horizontal="center" vertical="center"/>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By Area" xfId="59"/>
    <cellStyle name="Normal_Chart 02-01 to 02-08" xfId="60"/>
    <cellStyle name="Normal_Chrt0205" xfId="61"/>
    <cellStyle name="Normal_Chrt0206" xfId="62"/>
    <cellStyle name="Normal_Population By Zone-Nat 31-3-2009" xfId="63"/>
    <cellStyle name="Normal_Sheet1" xfId="64"/>
    <cellStyle name="Normal_Sheet2" xfId="65"/>
    <cellStyle name="Normal_السكان النشيطين خلال النهار 2009 2" xfId="66"/>
    <cellStyle name="Normal_السكان بحسب القطاع والمنطقة 2009" xfId="67"/>
    <cellStyle name="Normal_توقع الحياة حسب العمر والجنس" xfId="68"/>
    <cellStyle name="Normal_معدلات الوفيات حسب العمر والجنس (2)" xfId="69"/>
    <cellStyle name="Note" xfId="70"/>
    <cellStyle name="Output" xfId="71"/>
    <cellStyle name="Percent" xfId="72"/>
    <cellStyle name="Title" xfId="73"/>
    <cellStyle name="Total" xfId="74"/>
    <cellStyle name="Warning Text" xfId="75"/>
    <cellStyle name="عملة [0]_Table 03-01 to 03-16 &amp; Chart" xfId="76"/>
    <cellStyle name="عملة_Table 03-01 to 03-16 &amp; Char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worksheet" Target="worksheets/sheet22.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765"/>
          <c:w val="0.97325"/>
          <c:h val="0.8825"/>
        </c:manualLayout>
      </c:layout>
      <c:barChart>
        <c:barDir val="bar"/>
        <c:grouping val="stacked"/>
        <c:varyColors val="0"/>
        <c:ser>
          <c:idx val="0"/>
          <c:order val="0"/>
          <c:tx>
            <c:strRef>
              <c:f>'[3]بيانات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'[3]بيانات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23334853"/>
        <c:axId val="8687086"/>
      </c:barChart>
      <c:catAx>
        <c:axId val="23334853"/>
        <c:scaling>
          <c:orientation val="minMax"/>
        </c:scaling>
        <c:axPos val="l"/>
        <c:delete val="0"/>
        <c:numFmt formatCode="General" sourceLinked="1"/>
        <c:majorTickMark val="out"/>
        <c:minorTickMark val="none"/>
        <c:tickLblPos val="nextTo"/>
        <c:spPr>
          <a:ln w="3175">
            <a:solidFill>
              <a:srgbClr val="C0C0C0"/>
            </a:solidFill>
          </a:ln>
        </c:spPr>
        <c:crossAx val="8687086"/>
        <c:crosses val="autoZero"/>
        <c:auto val="1"/>
        <c:lblOffset val="100"/>
        <c:tickLblSkip val="1"/>
        <c:noMultiLvlLbl val="0"/>
      </c:catAx>
      <c:valAx>
        <c:axId val="8687086"/>
        <c:scaling>
          <c:orientation val="minMax"/>
          <c:max val="500"/>
          <c:min val="-500"/>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23334853"/>
        <c:crossesAt val="1"/>
        <c:crossBetween val="between"/>
        <c:dispUnits/>
      </c:valAx>
      <c:spPr>
        <a:noFill/>
        <a:ln>
          <a:noFill/>
        </a:ln>
      </c:spPr>
    </c:plotArea>
    <c:legend>
      <c:legendPos val="b"/>
      <c:layout>
        <c:manualLayout>
          <c:xMode val="edge"/>
          <c:yMode val="edge"/>
          <c:x val="0.1145"/>
          <c:y val="0.952"/>
          <c:w val="0.737"/>
          <c:h val="0.04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50825"/>
          <c:y val="0.195"/>
          <c:w val="0.462"/>
          <c:h val="0.81525"/>
        </c:manualLayout>
      </c:layout>
      <c:areaChart>
        <c:grouping val="standard"/>
        <c:varyColors val="0"/>
        <c:ser>
          <c:idx val="0"/>
          <c:order val="0"/>
          <c:tx>
            <c:strRef>
              <c:f>'بيانات الرسومات'!$A$136</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الرسومات'!$B$136:$D$136</c:f>
              <c:numCache>
                <c:ptCount val="3"/>
                <c:pt idx="0">
                  <c:v>24047</c:v>
                </c:pt>
                <c:pt idx="1">
                  <c:v>24188</c:v>
                </c:pt>
                <c:pt idx="2">
                  <c:v>24768</c:v>
                </c:pt>
              </c:numCache>
            </c:numRef>
          </c:val>
        </c:ser>
        <c:ser>
          <c:idx val="1"/>
          <c:order val="1"/>
          <c:tx>
            <c:strRef>
              <c:f>'بيانات الرسومات'!$A$137</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الرسومات'!$B$137:$D$137</c:f>
              <c:numCache>
                <c:ptCount val="3"/>
                <c:pt idx="0">
                  <c:v>2059</c:v>
                </c:pt>
                <c:pt idx="1">
                  <c:v>2145</c:v>
                </c:pt>
                <c:pt idx="2">
                  <c:v>2259</c:v>
                </c:pt>
              </c:numCache>
            </c:numRef>
          </c:val>
        </c:ser>
        <c:ser>
          <c:idx val="2"/>
          <c:order val="2"/>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2017</c:v>
                </c:pt>
                <c:pt idx="1">
                  <c:v>2018</c:v>
                </c:pt>
                <c:pt idx="2">
                  <c:v>2019</c:v>
                </c:pt>
              </c:numCache>
            </c:numRef>
          </c:cat>
          <c:val>
            <c:numRef>
              <c:f>'بيانات الرسومات'!$A$137</c:f>
              <c:numCache>
                <c:ptCount val="1"/>
                <c:pt idx="0">
                  <c:v>0</c:v>
                </c:pt>
              </c:numCache>
            </c:numRef>
          </c:val>
        </c:ser>
        <c:axId val="43479061"/>
        <c:axId val="55767230"/>
      </c:areaChart>
      <c:catAx>
        <c:axId val="43479061"/>
        <c:scaling>
          <c:orientation val="minMax"/>
        </c:scaling>
        <c:axPos val="b"/>
        <c:delete val="0"/>
        <c:numFmt formatCode="General" sourceLinked="1"/>
        <c:majorTickMark val="out"/>
        <c:minorTickMark val="none"/>
        <c:tickLblPos val="nextTo"/>
        <c:spPr>
          <a:ln w="3175">
            <a:solidFill>
              <a:srgbClr val="000000"/>
            </a:solidFill>
          </a:ln>
        </c:spPr>
        <c:crossAx val="55767230"/>
        <c:crosses val="autoZero"/>
        <c:auto val="0"/>
        <c:lblOffset val="100"/>
        <c:tickLblSkip val="1"/>
        <c:noMultiLvlLbl val="0"/>
      </c:catAx>
      <c:valAx>
        <c:axId val="55767230"/>
        <c:scaling>
          <c:orientation val="minMax"/>
          <c:max val="26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26075"/>
              <c:y val="0.03"/>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3479061"/>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2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الرسومات'!$A$100</c:f>
              <c:strCache>
                <c:ptCount val="1"/>
                <c:pt idx="0">
                  <c:v>2005</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الرسومات'!$D$100:$F$100</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الرسومات'!$A$101</c:f>
              <c:strCache>
                <c:ptCount val="1"/>
                <c:pt idx="0">
                  <c:v>2018</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الرسومات'!$D$101:$F$101</c:f>
              <c:numCache/>
            </c:numRef>
          </c:val>
          <c:shape val="box"/>
        </c:ser>
        <c:ser>
          <c:idx val="4"/>
          <c:order val="4"/>
          <c:tx>
            <c:strRef>
              <c:f>'بيانات الرسومات'!$A$102</c:f>
              <c:strCache>
                <c:ptCount val="1"/>
                <c:pt idx="0">
                  <c:v>2019</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الرسومات'!$D$102:$F$102</c:f>
              <c:numCache/>
            </c:numRef>
          </c:val>
          <c:shape val="box"/>
        </c:ser>
        <c:shape val="box"/>
        <c:axId val="53448041"/>
        <c:axId val="11270322"/>
      </c:bar3DChart>
      <c:catAx>
        <c:axId val="53448041"/>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a:t>
                </a:r>
                <a:r>
                  <a:rPr lang="en-US" cap="none" sz="450" b="1" i="0" u="none" baseline="0">
                    <a:solidFill>
                      <a:srgbClr val="000000"/>
                    </a:solidFill>
                    <a:latin typeface="Arial"/>
                    <a:ea typeface="Arial"/>
                    <a:cs typeface="Arial"/>
                  </a:rPr>
                  <a:t> </a:t>
                </a:r>
                <a:r>
                  <a:rPr lang="en-US" cap="none" sz="450" b="1" i="0" u="none" baseline="0">
                    <a:solidFill>
                      <a:srgbClr val="000000"/>
                    </a:solidFill>
                    <a:latin typeface="Arial"/>
                    <a:ea typeface="Arial"/>
                    <a:cs typeface="Arial"/>
                  </a:rPr>
                  <a:t>التعليمية</a:t>
                </a:r>
                <a:r>
                  <a:rPr lang="en-US" cap="none" sz="450" b="1" i="0" u="none" baseline="0">
                    <a:solidFill>
                      <a:srgbClr val="000000"/>
                    </a:solidFill>
                    <a:latin typeface="Arial"/>
                    <a:ea typeface="Arial"/>
                    <a:cs typeface="Arial"/>
                  </a:rPr>
                  <a:t>  Educational Status</a:t>
                </a:r>
              </a:p>
            </c:rich>
          </c:tx>
          <c:layout>
            <c:manualLayout>
              <c:xMode val="factor"/>
              <c:yMode val="factor"/>
              <c:x val="-0.0832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11270322"/>
        <c:crosses val="autoZero"/>
        <c:auto val="1"/>
        <c:lblOffset val="100"/>
        <c:tickLblSkip val="1"/>
        <c:noMultiLvlLbl val="0"/>
      </c:catAx>
      <c:valAx>
        <c:axId val="11270322"/>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0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53448041"/>
        <c:crossesAt val="1"/>
        <c:crossBetween val="between"/>
        <c:dispUnits/>
      </c:valAx>
      <c:spPr>
        <a:noFill/>
        <a:ln>
          <a:noFill/>
        </a:ln>
      </c:spPr>
    </c:plotArea>
    <c:legend>
      <c:legendPos val="r"/>
      <c:layout>
        <c:manualLayout>
          <c:xMode val="edge"/>
          <c:yMode val="edge"/>
          <c:x val="0.22425"/>
          <c:y val="0.8485"/>
          <c:w val="0.40675"/>
          <c:h val="0.144"/>
        </c:manualLayout>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52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1"/>
          <c:w val="0.6585"/>
          <c:h val="0.8262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الرسومات'!$B$51:$T$51</c:f>
              <c:strCache/>
            </c:strRef>
          </c:cat>
          <c:val>
            <c:numRef>
              <c:f>'بيانات الرسومات'!$B$52:$T$52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الرسومات'!$B$51:$T$51</c:f>
              <c:strCache/>
            </c:strRef>
          </c:cat>
          <c:val>
            <c:numRef>
              <c:f>'بيانات الرسومات'!$B$53:$T$53</c:f>
              <c:numCache/>
            </c:numRef>
          </c:val>
        </c:ser>
        <c:overlap val="100"/>
        <c:gapWidth val="4"/>
        <c:axId val="34324035"/>
        <c:axId val="40480860"/>
      </c:barChart>
      <c:catAx>
        <c:axId val="3432403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40480860"/>
        <c:crosses val="autoZero"/>
        <c:auto val="1"/>
        <c:lblOffset val="100"/>
        <c:tickLblSkip val="1"/>
        <c:noMultiLvlLbl val="0"/>
      </c:catAx>
      <c:valAx>
        <c:axId val="40480860"/>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34324035"/>
        <c:crossesAt val="1"/>
        <c:crossBetween val="between"/>
        <c:dispUnits/>
      </c:valAx>
      <c:spPr>
        <a:noFill/>
        <a:ln>
          <a:noFill/>
        </a:ln>
      </c:spPr>
    </c:plotArea>
    <c:legend>
      <c:legendPos val="b"/>
      <c:layout>
        <c:manualLayout>
          <c:xMode val="edge"/>
          <c:yMode val="edge"/>
          <c:x val="0.407"/>
          <c:y val="0.95625"/>
          <c:w val="0.18275"/>
          <c:h val="0.0325"/>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
          <c:w val="0.94425"/>
          <c:h val="0.998"/>
        </c:manualLayout>
      </c:layout>
      <c:barChart>
        <c:barDir val="col"/>
        <c:grouping val="clustered"/>
        <c:varyColors val="0"/>
        <c:ser>
          <c:idx val="1"/>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الرسومات'!$C$88:$C$90</c:f>
              <c:numCache/>
            </c:numRef>
          </c:val>
        </c:ser>
        <c:ser>
          <c:idx val="0"/>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الرسومات'!$B$88:$B$90</c:f>
              <c:numCache/>
            </c:numRef>
          </c:val>
        </c:ser>
        <c:overlap val="-27"/>
        <c:gapWidth val="219"/>
        <c:axId val="28783421"/>
        <c:axId val="57724198"/>
      </c:barChart>
      <c:catAx>
        <c:axId val="287834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57724198"/>
        <c:crosses val="autoZero"/>
        <c:auto val="1"/>
        <c:lblOffset val="100"/>
        <c:tickLblSkip val="1"/>
        <c:noMultiLvlLbl val="0"/>
      </c:catAx>
      <c:valAx>
        <c:axId val="5772419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28783421"/>
        <c:crossesAt val="1"/>
        <c:crossBetween val="between"/>
        <c:dispUnits/>
      </c:valAx>
      <c:spPr>
        <a:noFill/>
        <a:ln>
          <a:noFill/>
        </a:ln>
      </c:spPr>
    </c:plotArea>
    <c:legend>
      <c:legendPos val="b"/>
      <c:layout>
        <c:manualLayout>
          <c:xMode val="edge"/>
          <c:yMode val="edge"/>
          <c:x val="0.2505"/>
          <c:y val="0.90325"/>
          <c:w val="0.588"/>
          <c:h val="0.09675"/>
        </c:manualLayout>
      </c:layout>
      <c:overlay val="0"/>
      <c:spPr>
        <a:noFill/>
        <a:ln w="3175">
          <a:noFill/>
        </a:ln>
      </c:spPr>
      <c:txPr>
        <a:bodyPr vert="horz" rot="0"/>
        <a:lstStyle/>
        <a:p>
          <a:pPr>
            <a:defRPr lang="en-US" cap="none" sz="735"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3"/>
          <c:y val="0.0595"/>
          <c:w val="0.99375"/>
          <c:h val="0.856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49755735"/>
        <c:axId val="45148432"/>
      </c:barChart>
      <c:catAx>
        <c:axId val="49755735"/>
        <c:scaling>
          <c:orientation val="minMax"/>
        </c:scaling>
        <c:axPos val="l"/>
        <c:delete val="0"/>
        <c:numFmt formatCode="General" sourceLinked="1"/>
        <c:majorTickMark val="none"/>
        <c:minorTickMark val="none"/>
        <c:tickLblPos val="nextTo"/>
        <c:spPr>
          <a:ln w="3175">
            <a:solidFill>
              <a:srgbClr val="C0C0C0"/>
            </a:solidFill>
          </a:ln>
        </c:spPr>
        <c:crossAx val="45148432"/>
        <c:crosses val="autoZero"/>
        <c:auto val="1"/>
        <c:lblOffset val="500"/>
        <c:tickLblSkip val="1"/>
        <c:noMultiLvlLbl val="0"/>
      </c:catAx>
      <c:valAx>
        <c:axId val="45148432"/>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875"/>
              <c:y val="0.005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49755735"/>
        <c:crossesAt val="1"/>
        <c:crossBetween val="between"/>
        <c:dispUnits/>
        <c:majorUnit val="100"/>
        <c:minorUnit val="50"/>
      </c:valAx>
      <c:spPr>
        <a:noFill/>
        <a:ln>
          <a:noFill/>
        </a:ln>
      </c:spPr>
    </c:plotArea>
    <c:legend>
      <c:legendPos val="r"/>
      <c:layout>
        <c:manualLayout>
          <c:xMode val="edge"/>
          <c:yMode val="edge"/>
          <c:x val="0.11425"/>
          <c:y val="0.95125"/>
          <c:w val="0.7995"/>
          <c:h val="0.048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445"/>
          <c:y val="0.077"/>
          <c:w val="0.76775"/>
          <c:h val="0.8617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strRef>
          </c:cat>
          <c:val>
            <c:numRef>
              <c:f>'الهرم السكاني '!$B$17:$Q$17</c:f>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strRef>
          </c:cat>
          <c:val>
            <c:numRef>
              <c:f>'الهرم السكاني '!$B$18:$Q$18</c:f>
              <c:numCache/>
            </c:numRef>
          </c:val>
        </c:ser>
        <c:overlap val="100"/>
        <c:gapWidth val="0"/>
        <c:axId val="3682705"/>
        <c:axId val="33144346"/>
      </c:barChart>
      <c:catAx>
        <c:axId val="36827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3144346"/>
        <c:crosses val="autoZero"/>
        <c:auto val="1"/>
        <c:lblOffset val="100"/>
        <c:tickLblSkip val="1"/>
        <c:noMultiLvlLbl val="0"/>
      </c:catAx>
      <c:valAx>
        <c:axId val="33144346"/>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3682705"/>
        <c:crossesAt val="1"/>
        <c:crossBetween val="between"/>
        <c:dispUnits/>
        <c:majorUnit val="100"/>
      </c:valAx>
      <c:spPr>
        <a:noFill/>
        <a:ln>
          <a:noFill/>
        </a:ln>
      </c:spPr>
    </c:plotArea>
    <c:legend>
      <c:legendPos val="r"/>
      <c:layout>
        <c:manualLayout>
          <c:xMode val="edge"/>
          <c:yMode val="edge"/>
          <c:x val="0.197"/>
          <c:y val="0.9555"/>
          <c:w val="0.4107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3"/>
          <c:y val="0.052"/>
          <c:w val="0.99375"/>
          <c:h val="0.874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29863659"/>
        <c:axId val="337476"/>
      </c:barChart>
      <c:catAx>
        <c:axId val="29863659"/>
        <c:scaling>
          <c:orientation val="minMax"/>
        </c:scaling>
        <c:axPos val="l"/>
        <c:delete val="0"/>
        <c:numFmt formatCode="General" sourceLinked="1"/>
        <c:majorTickMark val="none"/>
        <c:minorTickMark val="none"/>
        <c:tickLblPos val="nextTo"/>
        <c:spPr>
          <a:ln w="3175">
            <a:solidFill>
              <a:srgbClr val="C0C0C0"/>
            </a:solidFill>
          </a:ln>
        </c:spPr>
        <c:crossAx val="337476"/>
        <c:crosses val="autoZero"/>
        <c:auto val="1"/>
        <c:lblOffset val="500"/>
        <c:tickLblSkip val="1"/>
        <c:noMultiLvlLbl val="0"/>
      </c:catAx>
      <c:valAx>
        <c:axId val="337476"/>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7"/>
              <c:y val="0.005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29863659"/>
        <c:crossesAt val="1"/>
        <c:crossBetween val="between"/>
        <c:dispUnits/>
        <c:majorUnit val="100"/>
        <c:minorUnit val="50"/>
      </c:valAx>
      <c:spPr>
        <a:noFill/>
        <a:ln>
          <a:noFill/>
        </a:ln>
      </c:spPr>
    </c:plotArea>
    <c:legend>
      <c:legendPos val="r"/>
      <c:layout>
        <c:manualLayout>
          <c:xMode val="edge"/>
          <c:yMode val="edge"/>
          <c:x val="0.11425"/>
          <c:y val="0.95125"/>
          <c:w val="0.7995"/>
          <c:h val="0.048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29"/>
          <c:y val="0.066"/>
          <c:w val="0.79875"/>
          <c:h val="0.879"/>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strRef>
          </c:cat>
          <c:val>
            <c:numRef>
              <c:f>'الهرم السكاني  (2)'!$B$17:$Q$17</c:f>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strRef>
          </c:cat>
          <c:val>
            <c:numRef>
              <c:f>'الهرم السكاني  (2)'!$B$18:$Q$18</c:f>
              <c:numCache/>
            </c:numRef>
          </c:val>
        </c:ser>
        <c:overlap val="100"/>
        <c:gapWidth val="0"/>
        <c:axId val="3037285"/>
        <c:axId val="27335566"/>
      </c:barChart>
      <c:catAx>
        <c:axId val="30372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7335566"/>
        <c:crosses val="autoZero"/>
        <c:auto val="1"/>
        <c:lblOffset val="100"/>
        <c:tickLblSkip val="1"/>
        <c:noMultiLvlLbl val="0"/>
      </c:catAx>
      <c:valAx>
        <c:axId val="27335566"/>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3037285"/>
        <c:crossesAt val="1"/>
        <c:crossBetween val="between"/>
        <c:dispUnits/>
        <c:majorUnit val="100"/>
      </c:valAx>
      <c:spPr>
        <a:noFill/>
        <a:ln>
          <a:noFill/>
        </a:ln>
      </c:spPr>
    </c:plotArea>
    <c:legend>
      <c:legendPos val="r"/>
      <c:layout>
        <c:manualLayout>
          <c:xMode val="edge"/>
          <c:yMode val="edge"/>
          <c:x val="0.197"/>
          <c:y val="0.9555"/>
          <c:w val="0.4107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(2019)</a:t>
            </a:r>
          </a:p>
        </c:rich>
      </c:tx>
      <c:layout>
        <c:manualLayout>
          <c:xMode val="factor"/>
          <c:yMode val="factor"/>
          <c:x val="-0.069"/>
          <c:y val="-0.0015"/>
        </c:manualLayout>
      </c:layout>
      <c:spPr>
        <a:noFill/>
        <a:ln w="3175">
          <a:noFill/>
        </a:ln>
      </c:spPr>
    </c:title>
    <c:plotArea>
      <c:layout>
        <c:manualLayout>
          <c:xMode val="edge"/>
          <c:yMode val="edge"/>
          <c:x val="0.02725"/>
          <c:y val="0.0655"/>
          <c:w val="0.7975"/>
          <c:h val="0.8785"/>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strRef>
          </c:cat>
          <c:val>
            <c:numRef>
              <c:f>'الهرم السكاني  (2)'!$B$17:$Q$17</c:f>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strRef>
          </c:cat>
          <c:val>
            <c:numRef>
              <c:f>'الهرم السكاني  (2)'!$B$18:$Q$18</c:f>
              <c:numCache/>
            </c:numRef>
          </c:val>
        </c:ser>
        <c:overlap val="100"/>
        <c:gapWidth val="0"/>
        <c:axId val="44693503"/>
        <c:axId val="66697208"/>
      </c:barChart>
      <c:catAx>
        <c:axId val="4469350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66697208"/>
        <c:crosses val="autoZero"/>
        <c:auto val="1"/>
        <c:lblOffset val="100"/>
        <c:tickLblSkip val="1"/>
        <c:noMultiLvlLbl val="0"/>
      </c:catAx>
      <c:valAx>
        <c:axId val="66697208"/>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44693503"/>
        <c:crossesAt val="1"/>
        <c:crossBetween val="between"/>
        <c:dispUnits/>
        <c:majorUnit val="100"/>
      </c:valAx>
      <c:spPr>
        <a:noFill/>
        <a:ln>
          <a:noFill/>
        </a:ln>
      </c:spPr>
    </c:plotArea>
    <c:legend>
      <c:legendPos val="r"/>
      <c:layout>
        <c:manualLayout>
          <c:xMode val="edge"/>
          <c:yMode val="edge"/>
          <c:x val="0.19575"/>
          <c:y val="0.9555"/>
          <c:w val="0.4115"/>
          <c:h val="0.0445"/>
        </c:manualLayout>
      </c:layout>
      <c:overlay val="0"/>
      <c:spPr>
        <a:noFill/>
        <a:ln w="3175">
          <a:noFill/>
        </a:ln>
      </c:spPr>
      <c:txPr>
        <a:bodyPr vert="horz" rot="0"/>
        <a:lstStyle/>
        <a:p>
          <a:pPr>
            <a:defRPr lang="en-US" cap="none" sz="92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(2018)</a:t>
            </a:r>
          </a:p>
        </c:rich>
      </c:tx>
      <c:layout>
        <c:manualLayout>
          <c:xMode val="factor"/>
          <c:yMode val="factor"/>
          <c:x val="-0.0055"/>
          <c:y val="-0.0285"/>
        </c:manualLayout>
      </c:layout>
      <c:spPr>
        <a:noFill/>
        <a:ln w="3175">
          <a:noFill/>
        </a:ln>
      </c:spPr>
    </c:title>
    <c:plotArea>
      <c:layout>
        <c:manualLayout>
          <c:xMode val="edge"/>
          <c:yMode val="edge"/>
          <c:x val="0.0355"/>
          <c:y val="0.05075"/>
          <c:w val="0.95075"/>
          <c:h val="0.898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'!$B$17:$Q$17</c:f>
              <c:numCache>
                <c:ptCount val="16"/>
                <c:pt idx="0">
                  <c:v>-88.918</c:v>
                </c:pt>
                <c:pt idx="1">
                  <c:v>-82.387</c:v>
                </c:pt>
                <c:pt idx="2">
                  <c:v>-71.636</c:v>
                </c:pt>
                <c:pt idx="3">
                  <c:v>-56.116</c:v>
                </c:pt>
                <c:pt idx="4">
                  <c:v>-180.704</c:v>
                </c:pt>
                <c:pt idx="5">
                  <c:v>-398.162</c:v>
                </c:pt>
                <c:pt idx="6">
                  <c:v>-430.363</c:v>
                </c:pt>
                <c:pt idx="7">
                  <c:v>-307.216</c:v>
                </c:pt>
                <c:pt idx="8">
                  <c:v>-258.607</c:v>
                </c:pt>
                <c:pt idx="9">
                  <c:v>-170.899</c:v>
                </c:pt>
                <c:pt idx="10">
                  <c:v>-77.713</c:v>
                </c:pt>
                <c:pt idx="11">
                  <c:v>-61.904</c:v>
                </c:pt>
                <c:pt idx="12">
                  <c:v>-27.04</c:v>
                </c:pt>
                <c:pt idx="13">
                  <c:v>-12.368</c:v>
                </c:pt>
                <c:pt idx="14">
                  <c:v>-4.166</c:v>
                </c:pt>
                <c:pt idx="15">
                  <c:v>-5.191</c:v>
                </c:pt>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'!$B$18:$Q$18</c:f>
              <c:numCache>
                <c:ptCount val="16"/>
                <c:pt idx="0">
                  <c:v>80.134</c:v>
                </c:pt>
                <c:pt idx="1">
                  <c:v>81.343</c:v>
                </c:pt>
                <c:pt idx="2">
                  <c:v>68.314</c:v>
                </c:pt>
                <c:pt idx="3">
                  <c:v>50.313</c:v>
                </c:pt>
                <c:pt idx="4">
                  <c:v>69.058</c:v>
                </c:pt>
                <c:pt idx="5">
                  <c:v>131.496</c:v>
                </c:pt>
                <c:pt idx="6">
                  <c:v>142.099</c:v>
                </c:pt>
                <c:pt idx="7">
                  <c:v>118.535</c:v>
                </c:pt>
                <c:pt idx="8">
                  <c:v>81.676</c:v>
                </c:pt>
                <c:pt idx="9">
                  <c:v>47.307</c:v>
                </c:pt>
                <c:pt idx="10">
                  <c:v>37.176</c:v>
                </c:pt>
                <c:pt idx="11">
                  <c:v>23.605</c:v>
                </c:pt>
                <c:pt idx="12">
                  <c:v>12.665</c:v>
                </c:pt>
                <c:pt idx="13">
                  <c:v>5.657</c:v>
                </c:pt>
                <c:pt idx="14">
                  <c:v>4.015</c:v>
                </c:pt>
                <c:pt idx="15">
                  <c:v>5.492</c:v>
                </c:pt>
              </c:numCache>
            </c:numRef>
          </c:val>
        </c:ser>
        <c:overlap val="100"/>
        <c:gapWidth val="0"/>
        <c:axId val="11074911"/>
        <c:axId val="32565336"/>
      </c:barChart>
      <c:catAx>
        <c:axId val="11074911"/>
        <c:scaling>
          <c:orientation val="minMax"/>
        </c:scaling>
        <c:axPos val="l"/>
        <c:delete val="0"/>
        <c:numFmt formatCode="General" sourceLinked="1"/>
        <c:majorTickMark val="out"/>
        <c:minorTickMark val="none"/>
        <c:tickLblPos val="nextTo"/>
        <c:spPr>
          <a:ln w="3175">
            <a:solidFill>
              <a:srgbClr val="000000"/>
            </a:solidFill>
          </a:ln>
        </c:spPr>
        <c:crossAx val="32565336"/>
        <c:crosses val="autoZero"/>
        <c:auto val="1"/>
        <c:lblOffset val="100"/>
        <c:tickLblSkip val="1"/>
        <c:noMultiLvlLbl val="0"/>
      </c:catAx>
      <c:valAx>
        <c:axId val="32565336"/>
        <c:scaling>
          <c:orientation val="minMax"/>
          <c:max val="500"/>
          <c:min val="-500"/>
        </c:scaling>
        <c:axPos val="b"/>
        <c:delete val="0"/>
        <c:numFmt formatCode="General" sourceLinked="1"/>
        <c:majorTickMark val="out"/>
        <c:minorTickMark val="none"/>
        <c:tickLblPos val="nextTo"/>
        <c:spPr>
          <a:ln w="3175">
            <a:solidFill>
              <a:srgbClr val="C0C0C0"/>
            </a:solidFill>
          </a:ln>
        </c:spPr>
        <c:crossAx val="11074911"/>
        <c:crossesAt val="1"/>
        <c:crossBetween val="between"/>
        <c:dispUnits/>
        <c:majorUnit val="100"/>
      </c:valAx>
      <c:spPr>
        <a:noFill/>
        <a:ln>
          <a:noFill/>
        </a:ln>
      </c:spPr>
    </c:plotArea>
    <c:legend>
      <c:legendPos val="r"/>
      <c:layout>
        <c:manualLayout>
          <c:xMode val="edge"/>
          <c:yMode val="edge"/>
          <c:x val="0.19125"/>
          <c:y val="0.9555"/>
          <c:w val="0.66575"/>
          <c:h val="0.044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rPr>
              <a:t>(2019)</a:t>
            </a:r>
          </a:p>
        </c:rich>
      </c:tx>
      <c:layout>
        <c:manualLayout>
          <c:xMode val="factor"/>
          <c:yMode val="factor"/>
          <c:x val="-0.0335"/>
          <c:y val="-0.025"/>
        </c:manualLayout>
      </c:layout>
      <c:spPr>
        <a:noFill/>
        <a:ln w="3175">
          <a:noFill/>
        </a:ln>
      </c:spPr>
    </c:title>
    <c:plotArea>
      <c:layout>
        <c:manualLayout>
          <c:xMode val="edge"/>
          <c:yMode val="edge"/>
          <c:x val="0.00525"/>
          <c:y val="0.05725"/>
          <c:w val="0.9345"/>
          <c:h val="0.878"/>
        </c:manualLayout>
      </c:layout>
      <c:barChart>
        <c:barDir val="bar"/>
        <c:grouping val="stacked"/>
        <c:varyColors val="0"/>
        <c:ser>
          <c:idx val="0"/>
          <c:order val="0"/>
          <c:tx>
            <c:strRef>
              <c:f>'الهرم السكاني  (2)'!$A$17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(2)'!$B$16:$Q$16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(2)'!$B$17:$Q$17</c:f>
              <c:numCache>
                <c:ptCount val="16"/>
                <c:pt idx="0">
                  <c:v>-92.782</c:v>
                </c:pt>
                <c:pt idx="1">
                  <c:v>-85.963</c:v>
                </c:pt>
                <c:pt idx="2">
                  <c:v>-74.736</c:v>
                </c:pt>
                <c:pt idx="3">
                  <c:v>-58.53</c:v>
                </c:pt>
                <c:pt idx="4">
                  <c:v>-188.657</c:v>
                </c:pt>
                <c:pt idx="5">
                  <c:v>-415.773</c:v>
                </c:pt>
                <c:pt idx="6">
                  <c:v>-449.412</c:v>
                </c:pt>
                <c:pt idx="7">
                  <c:v>-320.803</c:v>
                </c:pt>
                <c:pt idx="8">
                  <c:v>-270.05</c:v>
                </c:pt>
                <c:pt idx="9">
                  <c:v>-178.449</c:v>
                </c:pt>
                <c:pt idx="10">
                  <c:v>-81.136</c:v>
                </c:pt>
                <c:pt idx="11">
                  <c:v>-64.63</c:v>
                </c:pt>
                <c:pt idx="12">
                  <c:v>-28.225</c:v>
                </c:pt>
                <c:pt idx="13">
                  <c:v>-12.902</c:v>
                </c:pt>
                <c:pt idx="14">
                  <c:v>-4.344</c:v>
                </c:pt>
                <c:pt idx="15">
                  <c:v>-5.408</c:v>
                </c:pt>
              </c:numCache>
            </c:numRef>
          </c:val>
        </c:ser>
        <c:ser>
          <c:idx val="1"/>
          <c:order val="1"/>
          <c:tx>
            <c:strRef>
              <c:f>'الهرم السكاني  (2)'!$A$18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(2)'!$B$16:$Q$16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(2)'!$B$18:$Q$18</c:f>
              <c:numCache>
                <c:ptCount val="16"/>
                <c:pt idx="0">
                  <c:v>83.735</c:v>
                </c:pt>
                <c:pt idx="1">
                  <c:v>84.958</c:v>
                </c:pt>
                <c:pt idx="2">
                  <c:v>71.379</c:v>
                </c:pt>
                <c:pt idx="3">
                  <c:v>52.486</c:v>
                </c:pt>
                <c:pt idx="4">
                  <c:v>75.335</c:v>
                </c:pt>
                <c:pt idx="5">
                  <c:v>142.489</c:v>
                </c:pt>
                <c:pt idx="6">
                  <c:v>153.55</c:v>
                </c:pt>
                <c:pt idx="7">
                  <c:v>127.915</c:v>
                </c:pt>
                <c:pt idx="8">
                  <c:v>87.376</c:v>
                </c:pt>
                <c:pt idx="9">
                  <c:v>50.502</c:v>
                </c:pt>
                <c:pt idx="10">
                  <c:v>39.675</c:v>
                </c:pt>
                <c:pt idx="11">
                  <c:v>25.179</c:v>
                </c:pt>
                <c:pt idx="12">
                  <c:v>13.484</c:v>
                </c:pt>
                <c:pt idx="13">
                  <c:v>5.975</c:v>
                </c:pt>
                <c:pt idx="14">
                  <c:v>4.248</c:v>
                </c:pt>
                <c:pt idx="15">
                  <c:v>5.814</c:v>
                </c:pt>
              </c:numCache>
            </c:numRef>
          </c:val>
        </c:ser>
        <c:overlap val="100"/>
        <c:gapWidth val="0"/>
        <c:axId val="24652569"/>
        <c:axId val="20546530"/>
      </c:barChart>
      <c:catAx>
        <c:axId val="24652569"/>
        <c:scaling>
          <c:orientation val="minMax"/>
        </c:scaling>
        <c:axPos val="l"/>
        <c:delete val="0"/>
        <c:numFmt formatCode="General" sourceLinked="1"/>
        <c:majorTickMark val="out"/>
        <c:minorTickMark val="none"/>
        <c:tickLblPos val="nextTo"/>
        <c:spPr>
          <a:ln w="3175">
            <a:solidFill>
              <a:srgbClr val="000000"/>
            </a:solidFill>
          </a:ln>
        </c:spPr>
        <c:crossAx val="20546530"/>
        <c:crosses val="autoZero"/>
        <c:auto val="1"/>
        <c:lblOffset val="100"/>
        <c:tickLblSkip val="1"/>
        <c:noMultiLvlLbl val="0"/>
      </c:catAx>
      <c:valAx>
        <c:axId val="20546530"/>
        <c:scaling>
          <c:orientation val="minMax"/>
          <c:max val="500"/>
          <c:min val="-500"/>
        </c:scaling>
        <c:axPos val="b"/>
        <c:delete val="0"/>
        <c:numFmt formatCode="#,##0" sourceLinked="0"/>
        <c:majorTickMark val="out"/>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24652569"/>
        <c:crossesAt val="1"/>
        <c:crossBetween val="between"/>
        <c:dispUnits/>
        <c:majorUnit val="100"/>
      </c:valAx>
      <c:spPr>
        <a:noFill/>
        <a:ln>
          <a:noFill/>
        </a:ln>
      </c:spPr>
    </c:plotArea>
    <c:legend>
      <c:legendPos val="r"/>
      <c:layout>
        <c:manualLayout>
          <c:xMode val="edge"/>
          <c:yMode val="edge"/>
          <c:x val="0.19375"/>
          <c:y val="0.9555"/>
          <c:w val="0.664"/>
          <c:h val="0.0445"/>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1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51"/>
          <c:y val="0.20225"/>
          <c:w val="0.885"/>
          <c:h val="0.7195"/>
        </c:manualLayout>
      </c:layout>
      <c:bar3DChart>
        <c:barDir val="col"/>
        <c:grouping val="clustered"/>
        <c:varyColors val="0"/>
        <c:ser>
          <c:idx val="0"/>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2017</c:v>
                </c:pt>
                <c:pt idx="1">
                  <c:v>2018</c:v>
                </c:pt>
                <c:pt idx="2">
                  <c:v>2019</c:v>
                </c:pt>
              </c:numCache>
            </c:numRef>
          </c:cat>
          <c:val>
            <c:numRef>
              <c:f>'بيانات الرسومات'!$C$88:$C$90</c:f>
              <c:numCache>
                <c:ptCount val="3"/>
                <c:pt idx="0">
                  <c:v>2976455</c:v>
                </c:pt>
                <c:pt idx="1">
                  <c:v>3192275</c:v>
                </c:pt>
                <c:pt idx="2">
                  <c:v>3355900</c:v>
                </c:pt>
              </c:numCache>
            </c:numRef>
          </c:val>
          <c:shape val="box"/>
        </c:ser>
        <c:ser>
          <c:idx val="1"/>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2017</c:v>
                </c:pt>
                <c:pt idx="1">
                  <c:v>2018</c:v>
                </c:pt>
                <c:pt idx="2">
                  <c:v>2019</c:v>
                </c:pt>
              </c:numCache>
            </c:numRef>
          </c:cat>
          <c:val>
            <c:numRef>
              <c:f>'بيانات الرسومات'!$B$88:$B$90</c:f>
              <c:numCache>
                <c:ptCount val="3"/>
                <c:pt idx="0">
                  <c:v>508412</c:v>
                </c:pt>
                <c:pt idx="1">
                  <c:v>545761</c:v>
                </c:pt>
                <c:pt idx="2">
                  <c:v>581395</c:v>
                </c:pt>
              </c:numCache>
            </c:numRef>
          </c:val>
          <c:shape val="box"/>
        </c:ser>
        <c:shape val="box"/>
        <c:axId val="50701043"/>
        <c:axId val="53656204"/>
      </c:bar3DChart>
      <c:catAx>
        <c:axId val="5070104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3656204"/>
        <c:crosses val="autoZero"/>
        <c:auto val="1"/>
        <c:lblOffset val="100"/>
        <c:tickLblSkip val="1"/>
        <c:noMultiLvlLbl val="0"/>
      </c:catAx>
      <c:valAx>
        <c:axId val="536562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50701043"/>
        <c:crossesAt val="1"/>
        <c:crossBetween val="between"/>
        <c:dispUnits/>
        <c:majorUnit val="200000"/>
      </c:valAx>
      <c:spPr>
        <a:noFill/>
        <a:ln>
          <a:noFill/>
        </a:ln>
      </c:spPr>
    </c:plotArea>
    <c:legend>
      <c:legendPos val="r"/>
      <c:layout>
        <c:manualLayout>
          <c:xMode val="edge"/>
          <c:yMode val="edge"/>
          <c:x val="0.3485"/>
          <c:y val="0.9365"/>
          <c:w val="0.292"/>
          <c:h val="0.05875"/>
        </c:manualLayout>
      </c:layout>
      <c:overlay val="0"/>
      <c:spPr>
        <a:solidFill>
          <a:srgbClr val="FFFFFF"/>
        </a:solidFill>
        <a:ln w="3175">
          <a:noFill/>
        </a:ln>
      </c:spPr>
      <c:txPr>
        <a:bodyPr vert="horz" rot="0"/>
        <a:lstStyle/>
        <a:p>
          <a:pPr>
            <a:defRPr lang="en-US" cap="none" sz="920"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02575"/>
          <c:y val="0.16525"/>
          <c:w val="0.96525"/>
          <c:h val="0.769"/>
        </c:manualLayout>
      </c:layout>
      <c:bar3DChart>
        <c:barDir val="col"/>
        <c:grouping val="clustered"/>
        <c:varyColors val="0"/>
        <c:ser>
          <c:idx val="0"/>
          <c:order val="0"/>
          <c:tx>
            <c:strRef>
              <c:f>'بيانات الرسومات'!$A$100</c:f>
              <c:strCache>
                <c:ptCount val="1"/>
                <c:pt idx="0">
                  <c:v>2005</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الرسومات'!$B$100:$F$100</c:f>
              <c:numCache>
                <c:ptCount val="5"/>
                <c:pt idx="0">
                  <c:v>71274</c:v>
                </c:pt>
                <c:pt idx="1">
                  <c:v>152154</c:v>
                </c:pt>
                <c:pt idx="2">
                  <c:v>740271</c:v>
                </c:pt>
                <c:pt idx="3">
                  <c:v>49998</c:v>
                </c:pt>
                <c:pt idx="4">
                  <c:v>196741</c:v>
                </c:pt>
              </c:numCache>
            </c:numRef>
          </c:val>
          <c:shape val="box"/>
        </c:ser>
        <c:ser>
          <c:idx val="1"/>
          <c:order val="1"/>
          <c:tx>
            <c:strRef>
              <c:f>'بيانات الرسومات'!$A$101</c:f>
              <c:strCache>
                <c:ptCount val="1"/>
                <c:pt idx="0">
                  <c:v>2018</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الرسومات'!$B$101:$F$101</c:f>
              <c:numCache>
                <c:ptCount val="5"/>
                <c:pt idx="0">
                  <c:v>69859</c:v>
                </c:pt>
                <c:pt idx="1">
                  <c:v>199110</c:v>
                </c:pt>
                <c:pt idx="2">
                  <c:v>1412409</c:v>
                </c:pt>
                <c:pt idx="3">
                  <c:v>159136</c:v>
                </c:pt>
                <c:pt idx="4">
                  <c:v>1018979</c:v>
                </c:pt>
              </c:numCache>
            </c:numRef>
          </c:val>
          <c:shape val="box"/>
        </c:ser>
        <c:ser>
          <c:idx val="2"/>
          <c:order val="2"/>
          <c:tx>
            <c:strRef>
              <c:f>'بيانات الرسومات'!$A$102</c:f>
              <c:strCache>
                <c:ptCount val="1"/>
                <c:pt idx="0">
                  <c:v>2019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الرسومات'!$B$102:$F$102</c:f>
              <c:numCache>
                <c:ptCount val="5"/>
                <c:pt idx="0">
                  <c:v>73622</c:v>
                </c:pt>
                <c:pt idx="1">
                  <c:v>214810</c:v>
                </c:pt>
                <c:pt idx="2">
                  <c:v>1461835</c:v>
                </c:pt>
                <c:pt idx="3">
                  <c:v>174360</c:v>
                </c:pt>
                <c:pt idx="4">
                  <c:v>1083835</c:v>
                </c:pt>
              </c:numCache>
            </c:numRef>
          </c:val>
          <c:shape val="box"/>
        </c:ser>
        <c:gapWidth val="75"/>
        <c:shape val="box"/>
        <c:axId val="13143789"/>
        <c:axId val="51185238"/>
      </c:bar3DChart>
      <c:catAx>
        <c:axId val="1314378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1185238"/>
        <c:crosses val="autoZero"/>
        <c:auto val="1"/>
        <c:lblOffset val="100"/>
        <c:tickLblSkip val="1"/>
        <c:noMultiLvlLbl val="0"/>
      </c:catAx>
      <c:valAx>
        <c:axId val="51185238"/>
        <c:scaling>
          <c:orientation val="minMax"/>
          <c:max val="1200000"/>
        </c:scaling>
        <c:axPos val="l"/>
        <c:delete val="0"/>
        <c:numFmt formatCode="General" sourceLinked="1"/>
        <c:majorTickMark val="none"/>
        <c:minorTickMark val="none"/>
        <c:tickLblPos val="nextTo"/>
        <c:spPr>
          <a:ln w="3175">
            <a:solidFill>
              <a:srgbClr val="000000"/>
            </a:solidFill>
          </a:ln>
        </c:spPr>
        <c:crossAx val="13143789"/>
        <c:crossesAt val="1"/>
        <c:crossBetween val="between"/>
        <c:dispUnits/>
        <c:majorUnit val="100000"/>
      </c:valAx>
      <c:spPr>
        <a:noFill/>
        <a:ln>
          <a:noFill/>
        </a:ln>
      </c:spPr>
    </c:plotArea>
    <c:legend>
      <c:legendPos val="b"/>
      <c:layout>
        <c:manualLayout>
          <c:xMode val="edge"/>
          <c:yMode val="edge"/>
          <c:x val="0.455"/>
          <c:y val="0.96375"/>
          <c:w val="0.201"/>
          <c:h val="0.03475"/>
        </c:manualLayout>
      </c:layout>
      <c:overlay val="0"/>
      <c:spPr>
        <a:noFill/>
        <a:ln w="3175">
          <a:noFill/>
        </a:ln>
      </c:sp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2075"/>
          <c:w val="0.9825"/>
          <c:h val="0.9855"/>
        </c:manualLayout>
      </c:layout>
      <c:barChart>
        <c:barDir val="col"/>
        <c:grouping val="clustered"/>
        <c:varyColors val="0"/>
        <c:ser>
          <c:idx val="0"/>
          <c:order val="0"/>
          <c:tx>
            <c:strRef>
              <c:f>'بيانات الرسومات'!$A$107</c:f>
              <c:strCache>
                <c:ptCount val="1"/>
                <c:pt idx="0">
                  <c:v>2017</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الرسومات'!$B$107:$E$107</c:f>
              <c:numCache>
                <c:ptCount val="4"/>
                <c:pt idx="0">
                  <c:v>28.1</c:v>
                </c:pt>
                <c:pt idx="1">
                  <c:v>70.1</c:v>
                </c:pt>
                <c:pt idx="2">
                  <c:v>1</c:v>
                </c:pt>
                <c:pt idx="3">
                  <c:v>0.8</c:v>
                </c:pt>
              </c:numCache>
            </c:numRef>
          </c:val>
        </c:ser>
        <c:ser>
          <c:idx val="1"/>
          <c:order val="1"/>
          <c:tx>
            <c:strRef>
              <c:f>'بيانات الرسومات'!$A$108</c:f>
              <c:strCache>
                <c:ptCount val="1"/>
                <c:pt idx="0">
                  <c:v>2018</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الرسومات'!$B$108:$E$108</c:f>
              <c:numCache>
                <c:ptCount val="4"/>
                <c:pt idx="0">
                  <c:v>28</c:v>
                </c:pt>
                <c:pt idx="1">
                  <c:v>70</c:v>
                </c:pt>
                <c:pt idx="2">
                  <c:v>1.1</c:v>
                </c:pt>
                <c:pt idx="3">
                  <c:v>0.9</c:v>
                </c:pt>
              </c:numCache>
            </c:numRef>
          </c:val>
        </c:ser>
        <c:ser>
          <c:idx val="2"/>
          <c:order val="2"/>
          <c:tx>
            <c:strRef>
              <c:f>'بيانات الرسومات'!$A$109</c:f>
              <c:strCache>
                <c:ptCount val="1"/>
                <c:pt idx="0">
                  <c:v>2019</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الرسومات'!$B$109:$E$109</c:f>
              <c:numCache>
                <c:ptCount val="4"/>
                <c:pt idx="0">
                  <c:v>27.8</c:v>
                </c:pt>
                <c:pt idx="1">
                  <c:v>70.1</c:v>
                </c:pt>
                <c:pt idx="2">
                  <c:v>1.1</c:v>
                </c:pt>
                <c:pt idx="3">
                  <c:v>1</c:v>
                </c:pt>
              </c:numCache>
            </c:numRef>
          </c:val>
        </c:ser>
        <c:gapWidth val="75"/>
        <c:axId val="1510209"/>
        <c:axId val="13591882"/>
      </c:barChart>
      <c:catAx>
        <c:axId val="151020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13591882"/>
        <c:crosses val="autoZero"/>
        <c:auto val="1"/>
        <c:lblOffset val="100"/>
        <c:tickLblSkip val="1"/>
        <c:noMultiLvlLbl val="0"/>
      </c:catAx>
      <c:valAx>
        <c:axId val="1359188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defRPr>
            </a:pPr>
          </a:p>
        </c:txPr>
        <c:crossAx val="1510209"/>
        <c:crossesAt val="1"/>
        <c:crossBetween val="between"/>
        <c:dispUnits/>
      </c:valAx>
      <c:spPr>
        <a:solidFill>
          <a:srgbClr val="FFFFFF"/>
        </a:solidFill>
        <a:ln w="12700">
          <a:solidFill>
            <a:srgbClr val="99CCFF"/>
          </a:solidFill>
        </a:ln>
      </c:spPr>
    </c:plotArea>
    <c:legend>
      <c:legendPos val="b"/>
      <c:layout>
        <c:manualLayout>
          <c:xMode val="edge"/>
          <c:yMode val="edge"/>
          <c:x val="0.329"/>
          <c:y val="0.95125"/>
          <c:w val="0.35375"/>
          <c:h val="0.04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
          <c:w val="0.9485"/>
          <c:h val="0.88325"/>
        </c:manualLayout>
      </c:layout>
      <c:bar3DChart>
        <c:barDir val="col"/>
        <c:grouping val="clustered"/>
        <c:varyColors val="0"/>
        <c:shape val="box"/>
        <c:axId val="58013959"/>
        <c:axId val="52363584"/>
      </c:bar3DChart>
      <c:catAx>
        <c:axId val="58013959"/>
        <c:scaling>
          <c:orientation val="minMax"/>
        </c:scaling>
        <c:axPos val="b"/>
        <c:delete val="0"/>
        <c:numFmt formatCode="General" sourceLinked="1"/>
        <c:majorTickMark val="none"/>
        <c:minorTickMark val="none"/>
        <c:tickLblPos val="low"/>
        <c:spPr>
          <a:ln w="3175">
            <a:solidFill>
              <a:srgbClr val="000000"/>
            </a:solidFill>
          </a:ln>
        </c:spPr>
        <c:crossAx val="52363584"/>
        <c:crosses val="autoZero"/>
        <c:auto val="1"/>
        <c:lblOffset val="100"/>
        <c:tickLblSkip val="1"/>
        <c:noMultiLvlLbl val="0"/>
      </c:catAx>
      <c:valAx>
        <c:axId val="52363584"/>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58013959"/>
        <c:crossesAt val="1"/>
        <c:crossBetween val="between"/>
        <c:dispUnits/>
        <c:majorUnit val="100000"/>
        <c:minorUnit val="1641.74"/>
      </c:valAx>
      <c:spPr>
        <a:noFill/>
        <a:ln>
          <a:noFill/>
        </a:ln>
      </c:spPr>
    </c:plotArea>
    <c:legend>
      <c:legendPos val="r"/>
      <c:layout>
        <c:manualLayout>
          <c:xMode val="edge"/>
          <c:yMode val="edge"/>
          <c:x val="0.9845"/>
          <c:y val="0.52625"/>
          <c:w val="0.00725"/>
          <c:h val="0.004"/>
        </c:manualLayout>
      </c:layout>
      <c:overlay val="0"/>
      <c:spPr>
        <a:solidFill>
          <a:srgbClr val="FFFFFF"/>
        </a:solidFill>
        <a:ln w="3175">
          <a:no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21075"/>
          <c:w val="0.77875"/>
          <c:h val="0.73875"/>
        </c:manualLayout>
      </c:layout>
      <c:barChart>
        <c:barDir val="col"/>
        <c:grouping val="clustered"/>
        <c:varyColors val="0"/>
        <c:ser>
          <c:idx val="0"/>
          <c:order val="0"/>
          <c:tx>
            <c:strRef>
              <c:f>'بيانات الرسومات'!$A$114</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2017</c:v>
                </c:pt>
                <c:pt idx="1">
                  <c:v>2018</c:v>
                </c:pt>
                <c:pt idx="2">
                  <c:v>2019</c:v>
                </c:pt>
              </c:numCache>
            </c:numRef>
          </c:cat>
          <c:val>
            <c:numRef>
              <c:f>'بيانات الرسومات'!$B$114:$D$114</c:f>
              <c:numCache>
                <c:ptCount val="3"/>
                <c:pt idx="0">
                  <c:v>83.1</c:v>
                </c:pt>
                <c:pt idx="1">
                  <c:v>83.2</c:v>
                </c:pt>
                <c:pt idx="2">
                  <c:v>82.8</c:v>
                </c:pt>
              </c:numCache>
            </c:numRef>
          </c:val>
        </c:ser>
        <c:ser>
          <c:idx val="1"/>
          <c:order val="1"/>
          <c:tx>
            <c:strRef>
              <c:f>'بيانات الرسومات'!$A$115</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2017</c:v>
                </c:pt>
                <c:pt idx="1">
                  <c:v>2018</c:v>
                </c:pt>
                <c:pt idx="2">
                  <c:v>2019</c:v>
                </c:pt>
              </c:numCache>
            </c:numRef>
          </c:cat>
          <c:val>
            <c:numRef>
              <c:f>'بيانات الرسومات'!$B$115:$D$115</c:f>
              <c:numCache>
                <c:ptCount val="3"/>
                <c:pt idx="0">
                  <c:v>16.9</c:v>
                </c:pt>
                <c:pt idx="1">
                  <c:v>16.8</c:v>
                </c:pt>
                <c:pt idx="2">
                  <c:v>17.2</c:v>
                </c:pt>
              </c:numCache>
            </c:numRef>
          </c:val>
        </c:ser>
        <c:gapWidth val="75"/>
        <c:axId val="55218075"/>
        <c:axId val="27200628"/>
      </c:barChart>
      <c:catAx>
        <c:axId val="55218075"/>
        <c:scaling>
          <c:orientation val="minMax"/>
        </c:scaling>
        <c:axPos val="b"/>
        <c:delete val="0"/>
        <c:numFmt formatCode="General" sourceLinked="1"/>
        <c:majorTickMark val="none"/>
        <c:minorTickMark val="none"/>
        <c:tickLblPos val="low"/>
        <c:spPr>
          <a:ln w="3175">
            <a:solidFill>
              <a:srgbClr val="000000"/>
            </a:solidFill>
          </a:ln>
        </c:spPr>
        <c:crossAx val="27200628"/>
        <c:crossesAt val="0"/>
        <c:auto val="1"/>
        <c:lblOffset val="100"/>
        <c:tickLblSkip val="1"/>
        <c:noMultiLvlLbl val="0"/>
      </c:catAx>
      <c:valAx>
        <c:axId val="27200628"/>
        <c:scaling>
          <c:orientation val="minMax"/>
        </c:scaling>
        <c:axPos val="l"/>
        <c:delete val="0"/>
        <c:numFmt formatCode="#,##0.0" sourceLinked="0"/>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55218075"/>
        <c:crossesAt val="1"/>
        <c:crossBetween val="between"/>
        <c:dispUnits/>
      </c:valAx>
      <c:spPr>
        <a:noFill/>
        <a:ln>
          <a:noFill/>
        </a:ln>
      </c:spPr>
    </c:plotArea>
    <c:legend>
      <c:legendPos val="b"/>
      <c:layout>
        <c:manualLayout>
          <c:xMode val="edge"/>
          <c:yMode val="edge"/>
          <c:x val="0.21275"/>
          <c:y val="0.913"/>
          <c:w val="0.55525"/>
          <c:h val="0.08125"/>
        </c:manualLayout>
      </c:layout>
      <c:overlay val="0"/>
      <c:spPr>
        <a:noFill/>
        <a:ln w="3175">
          <a:noFill/>
        </a:ln>
      </c:spPr>
      <c:txPr>
        <a:bodyPr vert="horz" rot="0"/>
        <a:lstStyle/>
        <a:p>
          <a:pPr>
            <a:defRPr lang="en-US" cap="none" sz="82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052"/>
          <c:w val="0.8875"/>
          <c:h val="0.968"/>
        </c:manualLayout>
      </c:layout>
      <c:areaChart>
        <c:grouping val="standard"/>
        <c:varyColors val="0"/>
        <c:ser>
          <c:idx val="0"/>
          <c:order val="0"/>
          <c:tx>
            <c:strRef>
              <c:f>'بيانات الرسومات'!$A$132</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2017</c:v>
                </c:pt>
                <c:pt idx="1">
                  <c:v>2018</c:v>
                </c:pt>
                <c:pt idx="2">
                  <c:v>2019</c:v>
                </c:pt>
              </c:numCache>
            </c:numRef>
          </c:cat>
          <c:val>
            <c:numRef>
              <c:f>'بيانات الرسومات'!$B$132:$D$132</c:f>
              <c:numCache>
                <c:ptCount val="3"/>
                <c:pt idx="0">
                  <c:v>7768</c:v>
                </c:pt>
                <c:pt idx="1">
                  <c:v>7414</c:v>
                </c:pt>
                <c:pt idx="2">
                  <c:v>7098</c:v>
                </c:pt>
              </c:numCache>
            </c:numRef>
          </c:val>
        </c:ser>
        <c:ser>
          <c:idx val="1"/>
          <c:order val="1"/>
          <c:tx>
            <c:strRef>
              <c:f>'بيانات الرسومات'!$A$133</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2017</c:v>
                </c:pt>
                <c:pt idx="1">
                  <c:v>2018</c:v>
                </c:pt>
                <c:pt idx="2">
                  <c:v>2019</c:v>
                </c:pt>
              </c:numCache>
            </c:numRef>
          </c:cat>
          <c:val>
            <c:numRef>
              <c:f>'بيانات الرسومات'!$B$133:$D$133</c:f>
              <c:numCache>
                <c:ptCount val="3"/>
                <c:pt idx="0">
                  <c:v>542</c:v>
                </c:pt>
                <c:pt idx="1">
                  <c:v>454</c:v>
                </c:pt>
                <c:pt idx="2">
                  <c:v>469</c:v>
                </c:pt>
              </c:numCache>
            </c:numRef>
          </c:val>
        </c:ser>
        <c:axId val="32143023"/>
        <c:axId val="20851752"/>
      </c:areaChart>
      <c:catAx>
        <c:axId val="32143023"/>
        <c:scaling>
          <c:orientation val="minMax"/>
        </c:scaling>
        <c:axPos val="b"/>
        <c:delete val="0"/>
        <c:numFmt formatCode="General" sourceLinked="1"/>
        <c:majorTickMark val="out"/>
        <c:minorTickMark val="none"/>
        <c:tickLblPos val="nextTo"/>
        <c:spPr>
          <a:ln w="3175">
            <a:solidFill>
              <a:srgbClr val="000000"/>
            </a:solidFill>
          </a:ln>
        </c:spPr>
        <c:crossAx val="20851752"/>
        <c:crosses val="autoZero"/>
        <c:auto val="0"/>
        <c:lblOffset val="100"/>
        <c:tickLblSkip val="1"/>
        <c:noMultiLvlLbl val="0"/>
      </c:catAx>
      <c:valAx>
        <c:axId val="20851752"/>
        <c:scaling>
          <c:orientation val="minMax"/>
          <c:max val="26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2"/>
              <c:y val="-0.006"/>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2143023"/>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codeName="Chart8">
    <tabColor indexed="9"/>
  </sheetPr>
  <sheetViews>
    <sheetView workbookViewId="0"/>
  </sheetViews>
  <pageMargins left="0.75" right="0.75" top="1" bottom="1" header="0.5" footer="0.5"/>
  <pageSetup horizontalDpi="600" verticalDpi="6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codeName="Chart10">
    <tabColor indexed="9"/>
  </sheetPr>
  <sheetViews>
    <sheetView workbookViewId="0"/>
  </sheetViews>
  <pageMargins left="0" right="0" top="0.7480314960629921" bottom="0.5118110236220472" header="0.2362204724409449" footer="0.2362204724409449"/>
  <pageSetup horizontalDpi="600" verticalDpi="6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600" verticalDpi="6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600" verticalDpi="6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49" right="0.2362204724409449" top="0.7480314960629921" bottom="0.5118110236220472" header="0.2362204724409449" footer="0.2362204724409449"/>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png" /></Relationships>
</file>

<file path=xl/drawings/_rels/drawing2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9.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5.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41.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4"/>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0</xdr:col>
      <xdr:colOff>5372100</xdr:colOff>
      <xdr:row>0</xdr:row>
      <xdr:rowOff>85725</xdr:rowOff>
    </xdr:from>
    <xdr:to>
      <xdr:col>0</xdr:col>
      <xdr:colOff>6619875</xdr:colOff>
      <xdr:row>0</xdr:row>
      <xdr:rowOff>638175</xdr:rowOff>
    </xdr:to>
    <xdr:pic>
      <xdr:nvPicPr>
        <xdr:cNvPr id="2" name="Picture 5"/>
        <xdr:cNvPicPr preferRelativeResize="1">
          <a:picLocks noChangeAspect="1"/>
        </xdr:cNvPicPr>
      </xdr:nvPicPr>
      <xdr:blipFill>
        <a:blip r:embed="rId1"/>
        <a:srcRect l="-236" t="-4638" r="88104"/>
        <a:stretch>
          <a:fillRect/>
        </a:stretch>
      </xdr:blipFill>
      <xdr:spPr>
        <a:xfrm>
          <a:off x="5372100" y="85725"/>
          <a:ext cx="12477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255</xdr:col>
      <xdr:colOff>323850</xdr:colOff>
      <xdr:row>0</xdr:row>
      <xdr:rowOff>981075</xdr:rowOff>
    </xdr:from>
    <xdr:ext cx="419100" cy="1762125"/>
    <xdr:sp>
      <xdr:nvSpPr>
        <xdr:cNvPr id="1" name="Text Box 1" descr="Parchment"/>
        <xdr:cNvSpPr txBox="1">
          <a:spLocks noChangeArrowheads="1"/>
        </xdr:cNvSpPr>
      </xdr:nvSpPr>
      <xdr:spPr>
        <a:xfrm>
          <a:off x="356816025" y="981075"/>
          <a:ext cx="419100" cy="176212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Gender</a:t>
          </a:r>
          <a:r>
            <a:rPr lang="en-US" cap="none" sz="1300" b="1" i="0" u="none" baseline="0">
              <a:solidFill>
                <a:srgbClr val="000000"/>
              </a:solidFill>
              <a:latin typeface="Dubai"/>
              <a:ea typeface="Dubai"/>
              <a:cs typeface="Dubai"/>
            </a:rPr>
            <a:t> - Emirate of Dubai
</a:t>
          </a:r>
          <a:r>
            <a:rPr lang="en-US" cap="none" sz="1300" b="1" i="0" u="none" baseline="0">
              <a:solidFill>
                <a:srgbClr val="000000"/>
              </a:solidFill>
              <a:latin typeface="Dubai"/>
              <a:ea typeface="Dubai"/>
              <a:cs typeface="Dubai"/>
            </a:rPr>
            <a:t>(2005, 2018, 2019)</a:t>
          </a:r>
        </a:p>
      </xdr:txBody>
    </xdr:sp>
    <xdr:clientData/>
  </xdr:oneCellAnchor>
  <xdr:twoCellAnchor>
    <xdr:from>
      <xdr:col>0</xdr:col>
      <xdr:colOff>57150</xdr:colOff>
      <xdr:row>0</xdr:row>
      <xdr:rowOff>1257300</xdr:rowOff>
    </xdr:from>
    <xdr:to>
      <xdr:col>1</xdr:col>
      <xdr:colOff>2552700</xdr:colOff>
      <xdr:row>3</xdr:row>
      <xdr:rowOff>371475</xdr:rowOff>
    </xdr:to>
    <xdr:graphicFrame>
      <xdr:nvGraphicFramePr>
        <xdr:cNvPr id="2" name="Chart 6"/>
        <xdr:cNvGraphicFramePr/>
      </xdr:nvGraphicFramePr>
      <xdr:xfrm>
        <a:off x="57150" y="1257300"/>
        <a:ext cx="3743325" cy="544830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2</xdr:row>
      <xdr:rowOff>2447925</xdr:rowOff>
    </xdr:from>
    <xdr:to>
      <xdr:col>1</xdr:col>
      <xdr:colOff>1752600</xdr:colOff>
      <xdr:row>3</xdr:row>
      <xdr:rowOff>161925</xdr:rowOff>
    </xdr:to>
    <xdr:sp>
      <xdr:nvSpPr>
        <xdr:cNvPr id="3" name="TextBox 4"/>
        <xdr:cNvSpPr txBox="1">
          <a:spLocks noChangeArrowheads="1"/>
        </xdr:cNvSpPr>
      </xdr:nvSpPr>
      <xdr:spPr>
        <a:xfrm>
          <a:off x="142875" y="6248400"/>
          <a:ext cx="2857500" cy="247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twoCellAnchor>
    <xdr:from>
      <xdr:col>1</xdr:col>
      <xdr:colOff>2543175</xdr:colOff>
      <xdr:row>0</xdr:row>
      <xdr:rowOff>1247775</xdr:rowOff>
    </xdr:from>
    <xdr:to>
      <xdr:col>3</xdr:col>
      <xdr:colOff>2238375</xdr:colOff>
      <xdr:row>3</xdr:row>
      <xdr:rowOff>361950</xdr:rowOff>
    </xdr:to>
    <xdr:graphicFrame>
      <xdr:nvGraphicFramePr>
        <xdr:cNvPr id="4" name="Chart 3"/>
        <xdr:cNvGraphicFramePr/>
      </xdr:nvGraphicFramePr>
      <xdr:xfrm>
        <a:off x="3790950" y="1247775"/>
        <a:ext cx="3619500" cy="5448300"/>
      </xdr:xfrm>
      <a:graphic>
        <a:graphicData uri="http://schemas.openxmlformats.org/drawingml/2006/chart">
          <c:chart xmlns:c="http://schemas.openxmlformats.org/drawingml/2006/chart" r:id="rId2"/>
        </a:graphicData>
      </a:graphic>
    </xdr:graphicFrame>
    <xdr:clientData/>
  </xdr:twoCellAnchor>
  <xdr:twoCellAnchor>
    <xdr:from>
      <xdr:col>3</xdr:col>
      <xdr:colOff>2200275</xdr:colOff>
      <xdr:row>0</xdr:row>
      <xdr:rowOff>1247775</xdr:rowOff>
    </xdr:from>
    <xdr:to>
      <xdr:col>4</xdr:col>
      <xdr:colOff>1314450</xdr:colOff>
      <xdr:row>3</xdr:row>
      <xdr:rowOff>361950</xdr:rowOff>
    </xdr:to>
    <xdr:graphicFrame>
      <xdr:nvGraphicFramePr>
        <xdr:cNvPr id="5" name="Chart 3"/>
        <xdr:cNvGraphicFramePr/>
      </xdr:nvGraphicFramePr>
      <xdr:xfrm>
        <a:off x="7372350" y="1247775"/>
        <a:ext cx="3771900" cy="54483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1133475</xdr:colOff>
      <xdr:row>0</xdr:row>
      <xdr:rowOff>28575</xdr:rowOff>
    </xdr:from>
    <xdr:to>
      <xdr:col>4</xdr:col>
      <xdr:colOff>2381250</xdr:colOff>
      <xdr:row>0</xdr:row>
      <xdr:rowOff>571500</xdr:rowOff>
    </xdr:to>
    <xdr:pic>
      <xdr:nvPicPr>
        <xdr:cNvPr id="2" name="Picture 4"/>
        <xdr:cNvPicPr preferRelativeResize="1">
          <a:picLocks noChangeAspect="1"/>
        </xdr:cNvPicPr>
      </xdr:nvPicPr>
      <xdr:blipFill>
        <a:blip r:embed="rId1"/>
        <a:srcRect l="-236" t="-4638" r="88104"/>
        <a:stretch>
          <a:fillRect/>
        </a:stretch>
      </xdr:blipFill>
      <xdr:spPr>
        <a:xfrm>
          <a:off x="7924800" y="28575"/>
          <a:ext cx="1247775" cy="542925"/>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cdr:y>
    </cdr:from>
    <cdr:to>
      <cdr:x>0.98875</cdr:x>
      <cdr:y>0.1665</cdr:y>
    </cdr:to>
    <cdr:sp>
      <cdr:nvSpPr>
        <cdr:cNvPr id="1" name="Text Box 4"/>
        <cdr:cNvSpPr txBox="1">
          <a:spLocks noChangeArrowheads="1"/>
        </cdr:cNvSpPr>
      </cdr:nvSpPr>
      <cdr:spPr>
        <a:xfrm>
          <a:off x="47625" y="0"/>
          <a:ext cx="8524875" cy="9906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( 2019 - 2017 )</a:t>
          </a:r>
        </a:p>
      </cdr:txBody>
    </cdr:sp>
  </cdr:relSizeAnchor>
  <cdr:relSizeAnchor xmlns:cdr="http://schemas.openxmlformats.org/drawingml/2006/chartDrawing">
    <cdr:from>
      <cdr:x>0.05975</cdr:x>
      <cdr:y>0.36275</cdr:y>
    </cdr:from>
    <cdr:to>
      <cdr:x>0.08025</cdr:x>
      <cdr:y>0.6555</cdr:y>
    </cdr:to>
    <cdr:sp>
      <cdr:nvSpPr>
        <cdr:cNvPr id="2" name="Text Box 1"/>
        <cdr:cNvSpPr txBox="1">
          <a:spLocks noChangeArrowheads="1"/>
        </cdr:cNvSpPr>
      </cdr:nvSpPr>
      <cdr:spPr>
        <a:xfrm>
          <a:off x="514350" y="2143125"/>
          <a:ext cx="180975"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50" b="1" i="0" u="none" baseline="0">
              <a:solidFill>
                <a:srgbClr val="000000"/>
              </a:solidFill>
              <a:latin typeface="Dubai"/>
              <a:ea typeface="Dubai"/>
              <a:cs typeface="Dubai"/>
            </a:rPr>
            <a:t>Number</a:t>
          </a:r>
          <a:r>
            <a:rPr lang="en-US" cap="none" sz="1000" b="1" i="0" u="none" baseline="0">
              <a:solidFill>
                <a:srgbClr val="000000"/>
              </a:solidFill>
              <a:latin typeface="Dubai"/>
              <a:ea typeface="Dubai"/>
              <a:cs typeface="Duba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600075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11</xdr:col>
      <xdr:colOff>123825</xdr:colOff>
      <xdr:row>0</xdr:row>
      <xdr:rowOff>28575</xdr:rowOff>
    </xdr:from>
    <xdr:to>
      <xdr:col>12</xdr:col>
      <xdr:colOff>609600</xdr:colOff>
      <xdr:row>0</xdr:row>
      <xdr:rowOff>581025</xdr:rowOff>
    </xdr:to>
    <xdr:pic>
      <xdr:nvPicPr>
        <xdr:cNvPr id="2" name="Picture 4"/>
        <xdr:cNvPicPr preferRelativeResize="1">
          <a:picLocks noChangeAspect="1"/>
        </xdr:cNvPicPr>
      </xdr:nvPicPr>
      <xdr:blipFill>
        <a:blip r:embed="rId1"/>
        <a:srcRect l="-236" t="-4638" r="88104"/>
        <a:stretch>
          <a:fillRect/>
        </a:stretch>
      </xdr:blipFill>
      <xdr:spPr>
        <a:xfrm>
          <a:off x="8839200" y="28575"/>
          <a:ext cx="1247775" cy="5524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0.026</cdr:y>
    </cdr:from>
    <cdr:to>
      <cdr:x>1</cdr:x>
      <cdr:y>0.14025</cdr:y>
    </cdr:to>
    <cdr:sp>
      <cdr:nvSpPr>
        <cdr:cNvPr id="1" name="Text Box 2"/>
        <cdr:cNvSpPr txBox="1">
          <a:spLocks noChangeArrowheads="1"/>
        </cdr:cNvSpPr>
      </cdr:nvSpPr>
      <cdr:spPr>
        <a:xfrm>
          <a:off x="0" y="161925"/>
          <a:ext cx="10668000" cy="733425"/>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Dubai"/>
              <a:ea typeface="Dubai"/>
              <a:cs typeface="Dubai"/>
            </a:rPr>
            <a:t>السكان ( 10 سنوات فأكثر ) حسب الحالة التعليمية </a:t>
          </a: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إمارة دبي
</a:t>
          </a:r>
          <a:r>
            <a:rPr lang="en-US" cap="none" sz="1200" b="1" i="0" u="none" baseline="0">
              <a:solidFill>
                <a:srgbClr val="000000"/>
              </a:solidFill>
              <a:latin typeface="Dubai"/>
              <a:ea typeface="Dubai"/>
              <a:cs typeface="Dubai"/>
            </a:rPr>
            <a:t>Population ( 10 Years and Above ) by Educational Status - Emirate of Dubai</a:t>
          </a:r>
          <a:r>
            <a:rPr lang="en-US" cap="none" sz="1200" b="1" i="0" u="none" baseline="0">
              <a:solidFill>
                <a:srgbClr val="000000"/>
              </a:solidFill>
              <a:latin typeface="Dubai"/>
              <a:ea typeface="Dubai"/>
              <a:cs typeface="Dubai"/>
            </a:rPr>
            <a:t>
</a:t>
          </a:r>
          <a:r>
            <a:rPr lang="en-US" cap="none" sz="1200" b="1" i="0" u="none" baseline="0">
              <a:solidFill>
                <a:srgbClr val="000000"/>
              </a:solidFill>
              <a:latin typeface="Dubai"/>
              <a:ea typeface="Dubai"/>
              <a:cs typeface="Dubai"/>
            </a:rPr>
            <a:t>( 2005 - 2018 - 2019 )</a:t>
          </a:r>
        </a:p>
      </cdr:txBody>
    </cdr:sp>
  </cdr:relSizeAnchor>
  <cdr:relSizeAnchor xmlns:cdr="http://schemas.openxmlformats.org/drawingml/2006/chartDrawing">
    <cdr:from>
      <cdr:x>0.089</cdr:x>
      <cdr:y>0.37125</cdr:y>
    </cdr:from>
    <cdr:to>
      <cdr:x>0.10525</cdr:x>
      <cdr:y>0.6425</cdr:y>
    </cdr:to>
    <cdr:sp>
      <cdr:nvSpPr>
        <cdr:cNvPr id="2" name="Text Box 1"/>
        <cdr:cNvSpPr txBox="1">
          <a:spLocks noChangeArrowheads="1"/>
        </cdr:cNvSpPr>
      </cdr:nvSpPr>
      <cdr:spPr>
        <a:xfrm>
          <a:off x="942975" y="2371725"/>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668000" cy="6391275"/>
    <xdr:graphicFrame>
      <xdr:nvGraphicFramePr>
        <xdr:cNvPr id="1" name="Shape 1025"/>
        <xdr:cNvGraphicFramePr/>
      </xdr:nvGraphicFramePr>
      <xdr:xfrm>
        <a:off x="0" y="0"/>
        <a:ext cx="10668000" cy="63912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657225</xdr:colOff>
      <xdr:row>1</xdr:row>
      <xdr:rowOff>142875</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438150</xdr:colOff>
      <xdr:row>0</xdr:row>
      <xdr:rowOff>0</xdr:rowOff>
    </xdr:from>
    <xdr:to>
      <xdr:col>9</xdr:col>
      <xdr:colOff>800100</xdr:colOff>
      <xdr:row>1</xdr:row>
      <xdr:rowOff>142875</xdr:rowOff>
    </xdr:to>
    <xdr:pic>
      <xdr:nvPicPr>
        <xdr:cNvPr id="2" name="Picture 4"/>
        <xdr:cNvPicPr preferRelativeResize="1">
          <a:picLocks noChangeAspect="1"/>
        </xdr:cNvPicPr>
      </xdr:nvPicPr>
      <xdr:blipFill>
        <a:blip r:embed="rId1"/>
        <a:srcRect l="-236" t="-4638" r="88104"/>
        <a:stretch>
          <a:fillRect/>
        </a:stretch>
      </xdr:blipFill>
      <xdr:spPr>
        <a:xfrm>
          <a:off x="7829550" y="0"/>
          <a:ext cx="1247775" cy="5524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0.9975</cdr:x>
      <cdr:y>0.143</cdr:y>
    </cdr:to>
    <cdr:sp>
      <cdr:nvSpPr>
        <cdr:cNvPr id="1" name="Text Box 4"/>
        <cdr:cNvSpPr txBox="1">
          <a:spLocks noChangeArrowheads="1"/>
        </cdr:cNvSpPr>
      </cdr:nvSpPr>
      <cdr:spPr>
        <a:xfrm>
          <a:off x="0" y="0"/>
          <a:ext cx="10296525" cy="9144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( 2019 - 2017 )</a:t>
          </a:r>
        </a:p>
      </cdr:txBody>
    </cdr:sp>
  </cdr:relSizeAnchor>
  <cdr:relSizeAnchor xmlns:cdr="http://schemas.openxmlformats.org/drawingml/2006/chartDrawing">
    <cdr:from>
      <cdr:x>0.054</cdr:x>
      <cdr:y>0.1475</cdr:y>
    </cdr:from>
    <cdr:to>
      <cdr:x>0.92775</cdr:x>
      <cdr:y>0.997</cdr:y>
    </cdr:to>
    <cdr:graphicFrame>
      <cdr:nvGraphicFramePr>
        <cdr:cNvPr id="2" name="Chart 422"/>
        <cdr:cNvGraphicFramePr/>
      </cdr:nvGraphicFramePr>
      <cdr:xfrm>
        <a:off x="552450" y="933450"/>
        <a:ext cx="9020175" cy="5429250"/>
      </cdr:xfrm>
      <a:graphic>
        <a:graphicData uri="http://schemas.openxmlformats.org/drawingml/2006/chart">
          <c:chart r:id="rId1"/>
        </a:graphicData>
      </a:graphic>
    </cdr:graphicFrame>
  </cdr:relSizeAnchor>
  <cdr:relSizeAnchor xmlns:cdr="http://schemas.openxmlformats.org/drawingml/2006/chartDrawing">
    <cdr:from>
      <cdr:x>0.018</cdr:x>
      <cdr:y>0.379</cdr:y>
    </cdr:from>
    <cdr:to>
      <cdr:x>0.035</cdr:x>
      <cdr:y>0.64675</cdr:y>
    </cdr:to>
    <cdr:sp>
      <cdr:nvSpPr>
        <cdr:cNvPr id="3" name="Text Box 1"/>
        <cdr:cNvSpPr txBox="1">
          <a:spLocks noChangeArrowheads="1"/>
        </cdr:cNvSpPr>
      </cdr:nvSpPr>
      <cdr:spPr>
        <a:xfrm>
          <a:off x="180975" y="2419350"/>
          <a:ext cx="171450" cy="1714500"/>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25100" cy="6391275"/>
    <xdr:graphicFrame>
      <xdr:nvGraphicFramePr>
        <xdr:cNvPr id="1" name="Shape 1025"/>
        <xdr:cNvGraphicFramePr/>
      </xdr:nvGraphicFramePr>
      <xdr:xfrm>
        <a:off x="0" y="0"/>
        <a:ext cx="103251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0</xdr:row>
      <xdr:rowOff>552450</xdr:rowOff>
    </xdr:to>
    <xdr:pic>
      <xdr:nvPicPr>
        <xdr:cNvPr id="1" name="Picture 4"/>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1171575</xdr:colOff>
      <xdr:row>0</xdr:row>
      <xdr:rowOff>0</xdr:rowOff>
    </xdr:from>
    <xdr:to>
      <xdr:col>3</xdr:col>
      <xdr:colOff>2419350</xdr:colOff>
      <xdr:row>0</xdr:row>
      <xdr:rowOff>552450</xdr:rowOff>
    </xdr:to>
    <xdr:pic>
      <xdr:nvPicPr>
        <xdr:cNvPr id="2" name="Picture 5"/>
        <xdr:cNvPicPr preferRelativeResize="1">
          <a:picLocks noChangeAspect="1"/>
        </xdr:cNvPicPr>
      </xdr:nvPicPr>
      <xdr:blipFill>
        <a:blip r:embed="rId1"/>
        <a:srcRect l="-236" t="-4638" r="88104"/>
        <a:stretch>
          <a:fillRect/>
        </a:stretch>
      </xdr:blipFill>
      <xdr:spPr>
        <a:xfrm>
          <a:off x="7934325" y="0"/>
          <a:ext cx="1247775" cy="5524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11</xdr:col>
      <xdr:colOff>9525</xdr:colOff>
      <xdr:row>7</xdr:row>
      <xdr:rowOff>200025</xdr:rowOff>
    </xdr:to>
    <xdr:sp>
      <xdr:nvSpPr>
        <xdr:cNvPr id="1"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2"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3"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4"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5"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6"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7"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8"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9" name="Line 1"/>
        <xdr:cNvSpPr>
          <a:spLocks/>
        </xdr:cNvSpPr>
      </xdr:nvSpPr>
      <xdr:spPr>
        <a:xfrm>
          <a:off x="7286625" y="1847850"/>
          <a:ext cx="1876425"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0" name="Line 2"/>
        <xdr:cNvSpPr>
          <a:spLocks/>
        </xdr:cNvSpPr>
      </xdr:nvSpPr>
      <xdr:spPr>
        <a:xfrm flipH="1">
          <a:off x="28575" y="1857375"/>
          <a:ext cx="18764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11" name="Line 3"/>
        <xdr:cNvSpPr>
          <a:spLocks/>
        </xdr:cNvSpPr>
      </xdr:nvSpPr>
      <xdr:spPr>
        <a:xfrm>
          <a:off x="7286625" y="1847850"/>
          <a:ext cx="1876425"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2" name="Line 4"/>
        <xdr:cNvSpPr>
          <a:spLocks/>
        </xdr:cNvSpPr>
      </xdr:nvSpPr>
      <xdr:spPr>
        <a:xfrm flipH="1">
          <a:off x="28575" y="1857375"/>
          <a:ext cx="1876425"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228600</xdr:colOff>
      <xdr:row>0</xdr:row>
      <xdr:rowOff>552450</xdr:rowOff>
    </xdr:to>
    <xdr:pic>
      <xdr:nvPicPr>
        <xdr:cNvPr id="13" name="Picture 15"/>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561975</xdr:colOff>
      <xdr:row>0</xdr:row>
      <xdr:rowOff>47625</xdr:rowOff>
    </xdr:from>
    <xdr:to>
      <xdr:col>10</xdr:col>
      <xdr:colOff>1809750</xdr:colOff>
      <xdr:row>0</xdr:row>
      <xdr:rowOff>600075</xdr:rowOff>
    </xdr:to>
    <xdr:pic>
      <xdr:nvPicPr>
        <xdr:cNvPr id="14" name="Picture 16"/>
        <xdr:cNvPicPr preferRelativeResize="1">
          <a:picLocks noChangeAspect="1"/>
        </xdr:cNvPicPr>
      </xdr:nvPicPr>
      <xdr:blipFill>
        <a:blip r:embed="rId1"/>
        <a:srcRect l="-236" t="-4638" r="88104"/>
        <a:stretch>
          <a:fillRect/>
        </a:stretch>
      </xdr:blipFill>
      <xdr:spPr>
        <a:xfrm>
          <a:off x="7810500" y="47625"/>
          <a:ext cx="1247775" cy="552450"/>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0.0165</cdr:y>
    </cdr:from>
    <cdr:to>
      <cdr:x>0.99875</cdr:x>
      <cdr:y>0.1465</cdr:y>
    </cdr:to>
    <cdr:sp>
      <cdr:nvSpPr>
        <cdr:cNvPr id="1" name="Text Box 1"/>
        <cdr:cNvSpPr txBox="1">
          <a:spLocks noChangeArrowheads="1"/>
        </cdr:cNvSpPr>
      </cdr:nvSpPr>
      <cdr:spPr>
        <a:xfrm>
          <a:off x="76200" y="85725"/>
          <a:ext cx="9201150" cy="7429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Activity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( 2017 - 2019 )</a:t>
          </a:r>
        </a:p>
      </cdr:txBody>
    </cdr:sp>
  </cdr:relSizeAnchor>
  <cdr:relSizeAnchor xmlns:cdr="http://schemas.openxmlformats.org/drawingml/2006/chartDrawing">
    <cdr:from>
      <cdr:x>0.048</cdr:x>
      <cdr:y>0.372</cdr:y>
    </cdr:from>
    <cdr:to>
      <cdr:x>0.111</cdr:x>
      <cdr:y>0.68025</cdr:y>
    </cdr:to>
    <cdr:sp>
      <cdr:nvSpPr>
        <cdr:cNvPr id="2" name="Text Box 1"/>
        <cdr:cNvSpPr txBox="1">
          <a:spLocks noChangeArrowheads="1"/>
        </cdr:cNvSpPr>
      </cdr:nvSpPr>
      <cdr:spPr>
        <a:xfrm>
          <a:off x="438150" y="2114550"/>
          <a:ext cx="581025" cy="17621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النسبة</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Percentage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285750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524125" cy="552450"/>
        </a:xfrm>
        <a:prstGeom prst="rect">
          <a:avLst/>
        </a:prstGeom>
        <a:noFill/>
        <a:ln w="9525" cmpd="sng">
          <a:noFill/>
        </a:ln>
      </xdr:spPr>
    </xdr:pic>
    <xdr:clientData/>
  </xdr:twoCellAnchor>
  <xdr:twoCellAnchor editAs="oneCell">
    <xdr:from>
      <xdr:col>9</xdr:col>
      <xdr:colOff>533400</xdr:colOff>
      <xdr:row>0</xdr:row>
      <xdr:rowOff>0</xdr:rowOff>
    </xdr:from>
    <xdr:to>
      <xdr:col>10</xdr:col>
      <xdr:colOff>1057275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839075" y="0"/>
          <a:ext cx="1247775" cy="55245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cdr:x>
      <cdr:y>0.71525</cdr:y>
    </cdr:from>
    <cdr:to>
      <cdr:x>0.6125</cdr:x>
      <cdr:y>0.8195</cdr:y>
    </cdr:to>
    <cdr:sp>
      <cdr:nvSpPr>
        <cdr:cNvPr id="1" name="Text Box 1"/>
        <cdr:cNvSpPr txBox="1">
          <a:spLocks noChangeArrowheads="1"/>
        </cdr:cNvSpPr>
      </cdr:nvSpPr>
      <cdr:spPr>
        <a:xfrm>
          <a:off x="2219325" y="3838575"/>
          <a:ext cx="838200" cy="561975"/>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0.37975</cdr:x>
      <cdr:y>0.55775</cdr:y>
    </cdr:from>
    <cdr:to>
      <cdr:x>0.7025</cdr:x>
      <cdr:y>0.662</cdr:y>
    </cdr:to>
    <cdr:sp>
      <cdr:nvSpPr>
        <cdr:cNvPr id="2" name="Text Box 2"/>
        <cdr:cNvSpPr txBox="1">
          <a:spLocks noChangeArrowheads="1"/>
        </cdr:cNvSpPr>
      </cdr:nvSpPr>
      <cdr:spPr>
        <a:xfrm>
          <a:off x="1895475" y="2990850"/>
          <a:ext cx="1609725" cy="5619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0.34825</cdr:x>
      <cdr:y>0.873</cdr:y>
    </cdr:from>
    <cdr:to>
      <cdr:x>0.67125</cdr:x>
      <cdr:y>0.92</cdr:y>
    </cdr:to>
    <cdr:sp>
      <cdr:nvSpPr>
        <cdr:cNvPr id="3" name="Text Box 2"/>
        <cdr:cNvSpPr txBox="1">
          <a:spLocks noChangeArrowheads="1"/>
        </cdr:cNvSpPr>
      </cdr:nvSpPr>
      <cdr:spPr>
        <a:xfrm>
          <a:off x="1733550" y="4686300"/>
          <a:ext cx="1619250" cy="2571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الوفيات</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0.159</cdr:y>
    </cdr:from>
    <cdr:to>
      <cdr:x>0.48775</cdr:x>
      <cdr:y>1</cdr:y>
    </cdr:to>
    <cdr:graphicFrame>
      <cdr:nvGraphicFramePr>
        <cdr:cNvPr id="1" name="Chart 742"/>
        <cdr:cNvGraphicFramePr/>
      </cdr:nvGraphicFramePr>
      <cdr:xfrm>
        <a:off x="0" y="1009650"/>
        <a:ext cx="5000625" cy="5372100"/>
      </cdr:xfrm>
      <a:graphic>
        <a:graphicData uri="http://schemas.openxmlformats.org/drawingml/2006/chart">
          <c:chart r:id="rId1"/>
        </a:graphicData>
      </a:graphic>
    </cdr:graphicFrame>
  </cdr:relSizeAnchor>
  <cdr:relSizeAnchor xmlns:cdr="http://schemas.openxmlformats.org/drawingml/2006/chartDrawing">
    <cdr:from>
      <cdr:x>0.22375</cdr:x>
      <cdr:y>0</cdr:y>
    </cdr:from>
    <cdr:to>
      <cdr:x>0.792</cdr:x>
      <cdr:y>0.13325</cdr:y>
    </cdr:to>
    <cdr:sp>
      <cdr:nvSpPr>
        <cdr:cNvPr id="2" name="Text Box 3"/>
        <cdr:cNvSpPr txBox="1">
          <a:spLocks noChangeArrowheads="1"/>
        </cdr:cNvSpPr>
      </cdr:nvSpPr>
      <cdr:spPr>
        <a:xfrm>
          <a:off x="2286000" y="0"/>
          <a:ext cx="5819775" cy="8477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a:t>
          </a:r>
          <a:r>
            <a:rPr lang="en-US" cap="none" sz="1200" b="1" i="0" u="none" baseline="0">
              <a:solidFill>
                <a:srgbClr val="000000"/>
              </a:solidFill>
              <a:latin typeface="Dubai"/>
              <a:ea typeface="Dubai"/>
              <a:cs typeface="Dubai"/>
            </a:rPr>
            <a:t> Gender</a:t>
          </a:r>
          <a:r>
            <a:rPr lang="en-US" cap="none" sz="1200" b="1" i="0" u="none" baseline="0">
              <a:solidFill>
                <a:srgbClr val="000000"/>
              </a:solidFill>
              <a:latin typeface="Dubai"/>
              <a:ea typeface="Dubai"/>
              <a:cs typeface="Dubai"/>
            </a:rPr>
            <a:t> - Emirate Of Dubai
</a:t>
          </a:r>
          <a:r>
            <a:rPr lang="en-US" cap="none" sz="1200" b="1" i="0" u="none" baseline="0">
              <a:solidFill>
                <a:srgbClr val="000000"/>
              </a:solidFill>
              <a:latin typeface="Dubai"/>
              <a:ea typeface="Dubai"/>
              <a:cs typeface="Dubai"/>
            </a:rPr>
            <a:t>( 2019 - 2017 )</a:t>
          </a:r>
        </a:p>
      </cdr:txBody>
    </cdr:sp>
  </cdr:relSizeAnchor>
  <cdr:relSizeAnchor xmlns:cdr="http://schemas.openxmlformats.org/drawingml/2006/chartDrawing">
    <cdr:from>
      <cdr:x>0.0725</cdr:x>
      <cdr:y>0.90425</cdr:y>
    </cdr:from>
    <cdr:to>
      <cdr:x>0.206</cdr:x>
      <cdr:y>0.9335</cdr:y>
    </cdr:to>
    <cdr:sp>
      <cdr:nvSpPr>
        <cdr:cNvPr id="3" name="Text Box 4"/>
        <cdr:cNvSpPr txBox="1">
          <a:spLocks noChangeArrowheads="1"/>
        </cdr:cNvSpPr>
      </cdr:nvSpPr>
      <cdr:spPr>
        <a:xfrm>
          <a:off x="742950" y="5772150"/>
          <a:ext cx="1371600" cy="190500"/>
        </a:xfrm>
        <a:prstGeom prst="rect">
          <a:avLst/>
        </a:prstGeom>
        <a:noFill/>
        <a:ln w="9525" cmpd="sng">
          <a:noFill/>
        </a:ln>
      </cdr:spPr>
      <cdr:txBody>
        <a:bodyPr vertOverflow="clip" wrap="square" lIns="27432" tIns="41148" rIns="27432" bIns="0"/>
        <a:p>
          <a:pPr algn="ctr">
            <a:defRPr/>
          </a:pPr>
          <a:r>
            <a:rPr lang="en-US" cap="none" sz="1100" b="0" i="0" u="none" baseline="0">
              <a:solidFill>
                <a:srgbClr val="000000"/>
              </a:solidFill>
              <a:latin typeface="WinSoft Pro"/>
              <a:ea typeface="WinSoft Pro"/>
              <a:cs typeface="WinSoft Pro"/>
            </a:rPr>
            <a:t>Deaths </a:t>
          </a:r>
          <a:r>
            <a:rPr lang="en-US" cap="none" sz="1100" b="0" i="0" u="none" baseline="0">
              <a:solidFill>
                <a:srgbClr val="000000"/>
              </a:solidFill>
              <a:latin typeface="WinSoft Pro"/>
              <a:ea typeface="WinSoft Pro"/>
              <a:cs typeface="WinSoft Pro"/>
            </a:rPr>
            <a:t>الوفيات</a:t>
          </a:r>
        </a:p>
      </cdr:txBody>
    </cdr:sp>
  </cdr:relSizeAnchor>
  <cdr:relSizeAnchor xmlns:cdr="http://schemas.openxmlformats.org/drawingml/2006/chartDrawing">
    <cdr:from>
      <cdr:x>0.68025</cdr:x>
      <cdr:y>0.6015</cdr:y>
    </cdr:from>
    <cdr:to>
      <cdr:x>0.79325</cdr:x>
      <cdr:y>0.6895</cdr:y>
    </cdr:to>
    <cdr:sp>
      <cdr:nvSpPr>
        <cdr:cNvPr id="4" name="Text Box 1"/>
        <cdr:cNvSpPr txBox="1">
          <a:spLocks noChangeArrowheads="1"/>
        </cdr:cNvSpPr>
      </cdr:nvSpPr>
      <cdr:spPr>
        <a:xfrm>
          <a:off x="6962775" y="3838575"/>
          <a:ext cx="1162050" cy="561975"/>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0.611</cdr:x>
      <cdr:y>0.2385</cdr:y>
    </cdr:from>
    <cdr:to>
      <cdr:x>0.76125</cdr:x>
      <cdr:y>0.27775</cdr:y>
    </cdr:to>
    <cdr:sp>
      <cdr:nvSpPr>
        <cdr:cNvPr id="5" name="Text Box 2"/>
        <cdr:cNvSpPr txBox="1">
          <a:spLocks noChangeArrowheads="1"/>
        </cdr:cNvSpPr>
      </cdr:nvSpPr>
      <cdr:spPr>
        <a:xfrm>
          <a:off x="6257925" y="1524000"/>
          <a:ext cx="1543050" cy="24765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0.64825</cdr:x>
      <cdr:y>0.875</cdr:y>
    </cdr:from>
    <cdr:to>
      <cdr:x>0.807</cdr:x>
      <cdr:y>0.91125</cdr:y>
    </cdr:to>
    <cdr:sp>
      <cdr:nvSpPr>
        <cdr:cNvPr id="6" name="Text Box 2"/>
        <cdr:cNvSpPr txBox="1">
          <a:spLocks noChangeArrowheads="1"/>
        </cdr:cNvSpPr>
      </cdr:nvSpPr>
      <cdr:spPr>
        <a:xfrm>
          <a:off x="6638925" y="5591175"/>
          <a:ext cx="1628775" cy="22860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الوفيات</a:t>
          </a:r>
        </a:p>
      </cdr:txBody>
    </cdr:sp>
  </cdr:relSizeAnchor>
  <cdr:relSizeAnchor xmlns:cdr="http://schemas.openxmlformats.org/drawingml/2006/chartDrawing">
    <cdr:from>
      <cdr:x>0.47875</cdr:x>
      <cdr:y>0.3785</cdr:y>
    </cdr:from>
    <cdr:to>
      <cdr:x>0.51675</cdr:x>
      <cdr:y>0.75675</cdr:y>
    </cdr:to>
    <cdr:pic>
      <cdr:nvPicPr>
        <cdr:cNvPr id="7" name="chart"/>
        <cdr:cNvPicPr preferRelativeResize="1">
          <a:picLocks noChangeAspect="1"/>
        </cdr:cNvPicPr>
      </cdr:nvPicPr>
      <cdr:blipFill>
        <a:blip r:embed="rId2"/>
        <a:stretch>
          <a:fillRect/>
        </a:stretch>
      </cdr:blipFill>
      <cdr:spPr>
        <a:xfrm>
          <a:off x="4905375" y="2409825"/>
          <a:ext cx="390525" cy="2419350"/>
        </a:xfrm>
        <a:prstGeom prst="rect">
          <a:avLst/>
        </a:prstGeom>
        <a:noFill/>
        <a:ln w="9525" cmpd="sng">
          <a:noFill/>
        </a:ln>
      </cdr:spPr>
    </cdr:pic>
  </cdr:relSizeAnchor>
  <cdr:relSizeAnchor xmlns:cdr="http://schemas.openxmlformats.org/drawingml/2006/chartDrawing">
    <cdr:from>
      <cdr:x>0.683</cdr:x>
      <cdr:y>0.17775</cdr:y>
    </cdr:from>
    <cdr:to>
      <cdr:x>0.83325</cdr:x>
      <cdr:y>0.218</cdr:y>
    </cdr:to>
    <cdr:sp>
      <cdr:nvSpPr>
        <cdr:cNvPr id="8" name="Text Box 2"/>
        <cdr:cNvSpPr txBox="1">
          <a:spLocks noChangeArrowheads="1"/>
        </cdr:cNvSpPr>
      </cdr:nvSpPr>
      <cdr:spPr>
        <a:xfrm>
          <a:off x="6991350" y="1133475"/>
          <a:ext cx="1543050" cy="257175"/>
        </a:xfrm>
        <a:prstGeom prst="rect">
          <a:avLst/>
        </a:prstGeom>
        <a:noFill/>
        <a:ln w="9525" cmpd="sng">
          <a:noFill/>
        </a:ln>
      </cdr:spPr>
      <cdr:txBody>
        <a:bodyPr vertOverflow="clip" wrap="square" lIns="27432" tIns="36576" rIns="27432" bIns="0"/>
        <a:p>
          <a:pPr algn="ctr">
            <a:defRPr/>
          </a:pPr>
          <a:r>
            <a:rPr lang="en-US" cap="none" sz="1050" b="1" i="0" u="none" baseline="0">
              <a:solidFill>
                <a:srgbClr val="000000"/>
              </a:solidFill>
              <a:latin typeface="Dubai"/>
              <a:ea typeface="Dubai"/>
              <a:cs typeface="Dubai"/>
            </a:rPr>
            <a:t>إماراتيين   </a:t>
          </a:r>
          <a:r>
            <a:rPr lang="en-US" cap="none" sz="1050" b="1" i="0" u="none" baseline="0">
              <a:solidFill>
                <a:srgbClr val="000000"/>
              </a:solidFill>
              <a:latin typeface="Dubai"/>
              <a:ea typeface="Dubai"/>
              <a:cs typeface="Dubai"/>
            </a:rPr>
            <a:t>Emiratis </a:t>
          </a:r>
        </a:p>
      </cdr:txBody>
    </cdr:sp>
  </cdr:relSizeAnchor>
  <cdr:relSizeAnchor xmlns:cdr="http://schemas.openxmlformats.org/drawingml/2006/chartDrawing">
    <cdr:from>
      <cdr:x>0.19875</cdr:x>
      <cdr:y>0.1805</cdr:y>
    </cdr:from>
    <cdr:to>
      <cdr:x>0.35025</cdr:x>
      <cdr:y>0.221</cdr:y>
    </cdr:to>
    <cdr:sp>
      <cdr:nvSpPr>
        <cdr:cNvPr id="9" name="Text Box 2"/>
        <cdr:cNvSpPr txBox="1">
          <a:spLocks noChangeArrowheads="1"/>
        </cdr:cNvSpPr>
      </cdr:nvSpPr>
      <cdr:spPr>
        <a:xfrm>
          <a:off x="2028825" y="1152525"/>
          <a:ext cx="1552575" cy="257175"/>
        </a:xfrm>
        <a:prstGeom prst="rect">
          <a:avLst/>
        </a:prstGeom>
        <a:noFill/>
        <a:ln w="9525" cmpd="sng">
          <a:noFill/>
        </a:ln>
      </cdr:spPr>
      <cdr:txBody>
        <a:bodyPr vertOverflow="clip" wrap="square" lIns="27432" tIns="36576" rIns="27432" bIns="0"/>
        <a:p>
          <a:pPr algn="ctr">
            <a:defRPr/>
          </a:pPr>
          <a:r>
            <a:rPr lang="en-US" cap="none" sz="1050" b="1" i="0" u="none" baseline="0">
              <a:solidFill>
                <a:srgbClr val="000000"/>
              </a:solidFill>
              <a:latin typeface="Dubai"/>
              <a:ea typeface="Dubai"/>
              <a:cs typeface="Dubai"/>
            </a:rPr>
            <a:t>غير إماراتيين  </a:t>
          </a:r>
          <a:r>
            <a:rPr lang="en-US" cap="none" sz="1050" b="1" i="0" u="none" baseline="0">
              <a:solidFill>
                <a:srgbClr val="000000"/>
              </a:solidFill>
              <a:latin typeface="Dubai"/>
              <a:ea typeface="Dubai"/>
              <a:cs typeface="Dubai"/>
            </a:rPr>
            <a:t>Non Emiratis </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48900" cy="6391275"/>
    <xdr:graphicFrame>
      <xdr:nvGraphicFramePr>
        <xdr:cNvPr id="1" name="Shape 1025"/>
        <xdr:cNvGraphicFramePr/>
      </xdr:nvGraphicFramePr>
      <xdr:xfrm>
        <a:off x="0" y="0"/>
        <a:ext cx="10248900" cy="639127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0</xdr:colOff>
      <xdr:row>8</xdr:row>
      <xdr:rowOff>209550</xdr:rowOff>
    </xdr:to>
    <xdr:sp>
      <xdr:nvSpPr>
        <xdr:cNvPr id="1" name="Line 1"/>
        <xdr:cNvSpPr>
          <a:spLocks/>
        </xdr:cNvSpPr>
      </xdr:nvSpPr>
      <xdr:spPr>
        <a:xfrm>
          <a:off x="7210425" y="1895475"/>
          <a:ext cx="1247775" cy="6953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885950"/>
          <a:ext cx="1276350" cy="7048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66675</xdr:rowOff>
    </xdr:from>
    <xdr:to>
      <xdr:col>3</xdr:col>
      <xdr:colOff>123825</xdr:colOff>
      <xdr:row>0</xdr:row>
      <xdr:rowOff>619125</xdr:rowOff>
    </xdr:to>
    <xdr:pic>
      <xdr:nvPicPr>
        <xdr:cNvPr id="3" name="Picture 5"/>
        <xdr:cNvPicPr preferRelativeResize="1">
          <a:picLocks noChangeAspect="1"/>
        </xdr:cNvPicPr>
      </xdr:nvPicPr>
      <xdr:blipFill>
        <a:blip r:embed="rId1"/>
        <a:srcRect l="72909" t="-6959"/>
        <a:stretch>
          <a:fillRect/>
        </a:stretch>
      </xdr:blipFill>
      <xdr:spPr>
        <a:xfrm>
          <a:off x="0" y="66675"/>
          <a:ext cx="2724150" cy="552450"/>
        </a:xfrm>
        <a:prstGeom prst="rect">
          <a:avLst/>
        </a:prstGeom>
        <a:noFill/>
        <a:ln w="9525" cmpd="sng">
          <a:noFill/>
        </a:ln>
      </xdr:spPr>
    </xdr:pic>
    <xdr:clientData/>
  </xdr:twoCellAnchor>
  <xdr:twoCellAnchor editAs="oneCell">
    <xdr:from>
      <xdr:col>9</xdr:col>
      <xdr:colOff>542925</xdr:colOff>
      <xdr:row>0</xdr:row>
      <xdr:rowOff>104775</xdr:rowOff>
    </xdr:from>
    <xdr:to>
      <xdr:col>10</xdr:col>
      <xdr:colOff>1133475</xdr:colOff>
      <xdr:row>0</xdr:row>
      <xdr:rowOff>647700</xdr:rowOff>
    </xdr:to>
    <xdr:pic>
      <xdr:nvPicPr>
        <xdr:cNvPr id="4" name="Picture 6"/>
        <xdr:cNvPicPr preferRelativeResize="1">
          <a:picLocks noChangeAspect="1"/>
        </xdr:cNvPicPr>
      </xdr:nvPicPr>
      <xdr:blipFill>
        <a:blip r:embed="rId1"/>
        <a:srcRect l="-236" t="-4638" r="88104"/>
        <a:stretch>
          <a:fillRect/>
        </a:stretch>
      </xdr:blipFill>
      <xdr:spPr>
        <a:xfrm>
          <a:off x="7086600" y="104775"/>
          <a:ext cx="1247775" cy="5429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762125"/>
          <a:ext cx="2105025" cy="3905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752600"/>
          <a:ext cx="2057400" cy="400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666750</xdr:colOff>
      <xdr:row>0</xdr:row>
      <xdr:rowOff>552450</xdr:rowOff>
    </xdr:to>
    <xdr:pic>
      <xdr:nvPicPr>
        <xdr:cNvPr id="3" name="Picture 5"/>
        <xdr:cNvPicPr preferRelativeResize="1">
          <a:picLocks noChangeAspect="1"/>
        </xdr:cNvPicPr>
      </xdr:nvPicPr>
      <xdr:blipFill>
        <a:blip r:embed="rId1"/>
        <a:srcRect l="72909" t="-6959"/>
        <a:stretch>
          <a:fillRect/>
        </a:stretch>
      </xdr:blipFill>
      <xdr:spPr>
        <a:xfrm>
          <a:off x="0" y="0"/>
          <a:ext cx="2743200" cy="552450"/>
        </a:xfrm>
        <a:prstGeom prst="rect">
          <a:avLst/>
        </a:prstGeom>
        <a:noFill/>
        <a:ln w="9525" cmpd="sng">
          <a:noFill/>
        </a:ln>
      </xdr:spPr>
    </xdr:pic>
    <xdr:clientData/>
  </xdr:twoCellAnchor>
  <xdr:twoCellAnchor editAs="oneCell">
    <xdr:from>
      <xdr:col>4</xdr:col>
      <xdr:colOff>762000</xdr:colOff>
      <xdr:row>0</xdr:row>
      <xdr:rowOff>19050</xdr:rowOff>
    </xdr:from>
    <xdr:to>
      <xdr:col>4</xdr:col>
      <xdr:colOff>2009775</xdr:colOff>
      <xdr:row>0</xdr:row>
      <xdr:rowOff>571500</xdr:rowOff>
    </xdr:to>
    <xdr:pic>
      <xdr:nvPicPr>
        <xdr:cNvPr id="4" name="Picture 6"/>
        <xdr:cNvPicPr preferRelativeResize="1">
          <a:picLocks noChangeAspect="1"/>
        </xdr:cNvPicPr>
      </xdr:nvPicPr>
      <xdr:blipFill>
        <a:blip r:embed="rId1"/>
        <a:srcRect l="-236" t="-4638" r="88104"/>
        <a:stretch>
          <a:fillRect/>
        </a:stretch>
      </xdr:blipFill>
      <xdr:spPr>
        <a:xfrm>
          <a:off x="7524750" y="19050"/>
          <a:ext cx="1247775" cy="5524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476250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43200" cy="552450"/>
        </a:xfrm>
        <a:prstGeom prst="rect">
          <a:avLst/>
        </a:prstGeom>
        <a:noFill/>
        <a:ln w="9525" cmpd="sng">
          <a:noFill/>
        </a:ln>
      </xdr:spPr>
    </xdr:pic>
    <xdr:clientData/>
  </xdr:twoCellAnchor>
  <xdr:twoCellAnchor editAs="oneCell">
    <xdr:from>
      <xdr:col>8</xdr:col>
      <xdr:colOff>200025</xdr:colOff>
      <xdr:row>0</xdr:row>
      <xdr:rowOff>47625</xdr:rowOff>
    </xdr:from>
    <xdr:to>
      <xdr:col>9</xdr:col>
      <xdr:colOff>704850</xdr:colOff>
      <xdr:row>0</xdr:row>
      <xdr:rowOff>590550</xdr:rowOff>
    </xdr:to>
    <xdr:pic>
      <xdr:nvPicPr>
        <xdr:cNvPr id="2" name="Picture 4"/>
        <xdr:cNvPicPr preferRelativeResize="1">
          <a:picLocks noChangeAspect="1"/>
        </xdr:cNvPicPr>
      </xdr:nvPicPr>
      <xdr:blipFill>
        <a:blip r:embed="rId1"/>
        <a:srcRect l="-236" t="-4638" r="88104"/>
        <a:stretch>
          <a:fillRect/>
        </a:stretch>
      </xdr:blipFill>
      <xdr:spPr>
        <a:xfrm>
          <a:off x="6981825" y="47625"/>
          <a:ext cx="125730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9525</xdr:colOff>
      <xdr:row>0</xdr:row>
      <xdr:rowOff>0</xdr:rowOff>
    </xdr:to>
    <xdr:sp>
      <xdr:nvSpPr>
        <xdr:cNvPr id="1" name="Line 2"/>
        <xdr:cNvSpPr>
          <a:spLocks/>
        </xdr:cNvSpPr>
      </xdr:nvSpPr>
      <xdr:spPr>
        <a:xfrm flipH="1">
          <a:off x="19050" y="0"/>
          <a:ext cx="552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180975</xdr:colOff>
      <xdr:row>0</xdr:row>
      <xdr:rowOff>0</xdr:rowOff>
    </xdr:from>
    <xdr:to>
      <xdr:col>2</xdr:col>
      <xdr:colOff>342900</xdr:colOff>
      <xdr:row>1</xdr:row>
      <xdr:rowOff>266700</xdr:rowOff>
    </xdr:to>
    <xdr:pic>
      <xdr:nvPicPr>
        <xdr:cNvPr id="2" name="Picture 4"/>
        <xdr:cNvPicPr preferRelativeResize="1">
          <a:picLocks noChangeAspect="1"/>
        </xdr:cNvPicPr>
      </xdr:nvPicPr>
      <xdr:blipFill>
        <a:blip r:embed="rId1"/>
        <a:srcRect l="72909" t="-6959"/>
        <a:stretch>
          <a:fillRect/>
        </a:stretch>
      </xdr:blipFill>
      <xdr:spPr>
        <a:xfrm>
          <a:off x="180975" y="0"/>
          <a:ext cx="2733675" cy="552450"/>
        </a:xfrm>
        <a:prstGeom prst="rect">
          <a:avLst/>
        </a:prstGeom>
        <a:noFill/>
        <a:ln w="9525" cmpd="sng">
          <a:noFill/>
        </a:ln>
      </xdr:spPr>
    </xdr:pic>
    <xdr:clientData/>
  </xdr:twoCellAnchor>
  <xdr:twoCellAnchor editAs="oneCell">
    <xdr:from>
      <xdr:col>3</xdr:col>
      <xdr:colOff>1019175</xdr:colOff>
      <xdr:row>0</xdr:row>
      <xdr:rowOff>0</xdr:rowOff>
    </xdr:from>
    <xdr:to>
      <xdr:col>4</xdr:col>
      <xdr:colOff>447675</xdr:colOff>
      <xdr:row>1</xdr:row>
      <xdr:rowOff>266700</xdr:rowOff>
    </xdr:to>
    <xdr:pic>
      <xdr:nvPicPr>
        <xdr:cNvPr id="3" name="Picture 5"/>
        <xdr:cNvPicPr preferRelativeResize="1">
          <a:picLocks noChangeAspect="1"/>
        </xdr:cNvPicPr>
      </xdr:nvPicPr>
      <xdr:blipFill>
        <a:blip r:embed="rId1"/>
        <a:srcRect l="-236" t="-4638" r="88104"/>
        <a:stretch>
          <a:fillRect/>
        </a:stretch>
      </xdr:blipFill>
      <xdr:spPr>
        <a:xfrm>
          <a:off x="4419600" y="0"/>
          <a:ext cx="1247775" cy="5524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1219200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771525</xdr:colOff>
      <xdr:row>0</xdr:row>
      <xdr:rowOff>0</xdr:rowOff>
    </xdr:from>
    <xdr:to>
      <xdr:col>3</xdr:col>
      <xdr:colOff>2019300</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6743700" y="0"/>
          <a:ext cx="1247775" cy="5524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476250</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990600</xdr:colOff>
      <xdr:row>0</xdr:row>
      <xdr:rowOff>0</xdr:rowOff>
    </xdr:from>
    <xdr:to>
      <xdr:col>4</xdr:col>
      <xdr:colOff>2238375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705725" y="0"/>
          <a:ext cx="1247775" cy="552450"/>
        </a:xfrm>
        <a:prstGeom prst="rect">
          <a:avLst/>
        </a:prstGeom>
        <a:noFill/>
        <a:ln w="9525" cmpd="sng">
          <a:noFill/>
        </a:ln>
      </xdr:spPr>
    </xdr:pic>
    <xdr:clientData/>
  </xdr:twoCellAnchor>
  <xdr:twoCellAnchor editAs="oneCell">
    <xdr:from>
      <xdr:col>0</xdr:col>
      <xdr:colOff>0</xdr:colOff>
      <xdr:row>0</xdr:row>
      <xdr:rowOff>19050</xdr:rowOff>
    </xdr:from>
    <xdr:to>
      <xdr:col>0</xdr:col>
      <xdr:colOff>1495425</xdr:colOff>
      <xdr:row>0</xdr:row>
      <xdr:rowOff>609600</xdr:rowOff>
    </xdr:to>
    <xdr:pic>
      <xdr:nvPicPr>
        <xdr:cNvPr id="3" name="Picture 3" descr="DSC Logo"/>
        <xdr:cNvPicPr preferRelativeResize="1">
          <a:picLocks noChangeAspect="1"/>
        </xdr:cNvPicPr>
      </xdr:nvPicPr>
      <xdr:blipFill>
        <a:blip r:embed="rId2"/>
        <a:stretch>
          <a:fillRect/>
        </a:stretch>
      </xdr:blipFill>
      <xdr:spPr>
        <a:xfrm>
          <a:off x="0" y="19050"/>
          <a:ext cx="1495425" cy="590550"/>
        </a:xfrm>
        <a:prstGeom prst="rect">
          <a:avLst/>
        </a:prstGeom>
        <a:noFill/>
        <a:ln w="9525" cmpd="sng">
          <a:noFill/>
        </a:ln>
      </xdr:spPr>
    </xdr:pic>
    <xdr:clientData/>
  </xdr:twoCellAnchor>
  <xdr:twoCellAnchor editAs="oneCell">
    <xdr:from>
      <xdr:col>4</xdr:col>
      <xdr:colOff>981075</xdr:colOff>
      <xdr:row>0</xdr:row>
      <xdr:rowOff>28575</xdr:rowOff>
    </xdr:from>
    <xdr:to>
      <xdr:col>4</xdr:col>
      <xdr:colOff>2266950</xdr:colOff>
      <xdr:row>0</xdr:row>
      <xdr:rowOff>704850</xdr:rowOff>
    </xdr:to>
    <xdr:pic>
      <xdr:nvPicPr>
        <xdr:cNvPr id="4" name="Picture 4" descr="Goverment of Dubai Logo"/>
        <xdr:cNvPicPr preferRelativeResize="1">
          <a:picLocks noChangeAspect="1"/>
        </xdr:cNvPicPr>
      </xdr:nvPicPr>
      <xdr:blipFill>
        <a:blip r:embed="rId3"/>
        <a:stretch>
          <a:fillRect/>
        </a:stretch>
      </xdr:blipFill>
      <xdr:spPr>
        <a:xfrm>
          <a:off x="7696200" y="28575"/>
          <a:ext cx="1285875" cy="67627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1504950</xdr:colOff>
      <xdr:row>0</xdr:row>
      <xdr:rowOff>57150</xdr:rowOff>
    </xdr:from>
    <xdr:to>
      <xdr:col>4</xdr:col>
      <xdr:colOff>2752725</xdr:colOff>
      <xdr:row>0</xdr:row>
      <xdr:rowOff>609600</xdr:rowOff>
    </xdr:to>
    <xdr:pic>
      <xdr:nvPicPr>
        <xdr:cNvPr id="2" name="Picture 4"/>
        <xdr:cNvPicPr preferRelativeResize="1">
          <a:picLocks noChangeAspect="1"/>
        </xdr:cNvPicPr>
      </xdr:nvPicPr>
      <xdr:blipFill>
        <a:blip r:embed="rId1"/>
        <a:srcRect l="-236" t="-4638" r="88104"/>
        <a:stretch>
          <a:fillRect/>
        </a:stretch>
      </xdr:blipFill>
      <xdr:spPr>
        <a:xfrm>
          <a:off x="8077200" y="57150"/>
          <a:ext cx="1247775" cy="5524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314325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1066800</xdr:colOff>
      <xdr:row>0</xdr:row>
      <xdr:rowOff>9525</xdr:rowOff>
    </xdr:from>
    <xdr:to>
      <xdr:col>4</xdr:col>
      <xdr:colOff>2314575</xdr:colOff>
      <xdr:row>0</xdr:row>
      <xdr:rowOff>561975</xdr:rowOff>
    </xdr:to>
    <xdr:pic>
      <xdr:nvPicPr>
        <xdr:cNvPr id="2" name="Picture 4"/>
        <xdr:cNvPicPr preferRelativeResize="1">
          <a:picLocks noChangeAspect="1"/>
        </xdr:cNvPicPr>
      </xdr:nvPicPr>
      <xdr:blipFill>
        <a:blip r:embed="rId1"/>
        <a:srcRect l="-236" t="-4638" r="88104"/>
        <a:stretch>
          <a:fillRect/>
        </a:stretch>
      </xdr:blipFill>
      <xdr:spPr>
        <a:xfrm>
          <a:off x="7686675" y="9525"/>
          <a:ext cx="1247775" cy="5524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523875</xdr:colOff>
      <xdr:row>0</xdr:row>
      <xdr:rowOff>0</xdr:rowOff>
    </xdr:from>
    <xdr:to>
      <xdr:col>33</xdr:col>
      <xdr:colOff>523875</xdr:colOff>
      <xdr:row>6</xdr:row>
      <xdr:rowOff>85725</xdr:rowOff>
    </xdr:to>
    <xdr:graphicFrame>
      <xdr:nvGraphicFramePr>
        <xdr:cNvPr id="1" name="Chart 12"/>
        <xdr:cNvGraphicFramePr/>
      </xdr:nvGraphicFramePr>
      <xdr:xfrm>
        <a:off x="23269575" y="0"/>
        <a:ext cx="4886325" cy="1343025"/>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64</xdr:row>
      <xdr:rowOff>123825</xdr:rowOff>
    </xdr:from>
    <xdr:to>
      <xdr:col>13</xdr:col>
      <xdr:colOff>266700</xdr:colOff>
      <xdr:row>81</xdr:row>
      <xdr:rowOff>152400</xdr:rowOff>
    </xdr:to>
    <xdr:graphicFrame>
      <xdr:nvGraphicFramePr>
        <xdr:cNvPr id="2" name="Chart 2"/>
        <xdr:cNvGraphicFramePr/>
      </xdr:nvGraphicFramePr>
      <xdr:xfrm>
        <a:off x="3733800" y="15773400"/>
        <a:ext cx="9467850" cy="5010150"/>
      </xdr:xfrm>
      <a:graphic>
        <a:graphicData uri="http://schemas.openxmlformats.org/drawingml/2006/chart">
          <c:chart xmlns:c="http://schemas.openxmlformats.org/drawingml/2006/chart" r:id="rId2"/>
        </a:graphicData>
      </a:graphic>
    </xdr:graphicFrame>
    <xdr:clientData/>
  </xdr:twoCellAnchor>
  <xdr:twoCellAnchor>
    <xdr:from>
      <xdr:col>3</xdr:col>
      <xdr:colOff>552450</xdr:colOff>
      <xdr:row>86</xdr:row>
      <xdr:rowOff>9525</xdr:rowOff>
    </xdr:from>
    <xdr:to>
      <xdr:col>8</xdr:col>
      <xdr:colOff>314325</xdr:colOff>
      <xdr:row>96</xdr:row>
      <xdr:rowOff>85725</xdr:rowOff>
    </xdr:to>
    <xdr:graphicFrame>
      <xdr:nvGraphicFramePr>
        <xdr:cNvPr id="3" name="Chart 1"/>
        <xdr:cNvGraphicFramePr/>
      </xdr:nvGraphicFramePr>
      <xdr:xfrm>
        <a:off x="3867150" y="21936075"/>
        <a:ext cx="4572000" cy="2743200"/>
      </xdr:xfrm>
      <a:graphic>
        <a:graphicData uri="http://schemas.openxmlformats.org/drawingml/2006/chart">
          <c:chart xmlns:c="http://schemas.openxmlformats.org/drawingml/2006/chart" r:id="rId3"/>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0.19925</cdr:y>
    </cdr:from>
    <cdr:to>
      <cdr:x>0.1145</cdr:x>
      <cdr:y>0.51475</cdr:y>
    </cdr:to>
    <cdr:sp>
      <cdr:nvSpPr>
        <cdr:cNvPr id="1" name="Text Box 1"/>
        <cdr:cNvSpPr txBox="1">
          <a:spLocks noChangeArrowheads="1"/>
        </cdr:cNvSpPr>
      </cdr:nvSpPr>
      <cdr:spPr>
        <a:xfrm>
          <a:off x="180975" y="723900"/>
          <a:ext cx="180975" cy="11525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cdr:x>
      <cdr:y>0.915</cdr:y>
    </cdr:from>
    <cdr:to>
      <cdr:x>0.55825</cdr:x>
      <cdr:y>0.9685</cdr:y>
    </cdr:to>
    <cdr:sp>
      <cdr:nvSpPr>
        <cdr:cNvPr id="1" name="TextBox 1"/>
        <cdr:cNvSpPr txBox="1">
          <a:spLocks noChangeArrowheads="1"/>
        </cdr:cNvSpPr>
      </cdr:nvSpPr>
      <cdr:spPr>
        <a:xfrm>
          <a:off x="1343025" y="3914775"/>
          <a:ext cx="2152650" cy="228600"/>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0.15725</cdr:x>
      <cdr:y>0.268</cdr:y>
    </cdr:from>
    <cdr:to>
      <cdr:x>0.184</cdr:x>
      <cdr:y>0.542</cdr:y>
    </cdr:to>
    <cdr:sp>
      <cdr:nvSpPr>
        <cdr:cNvPr id="2" name="Text Box 1"/>
        <cdr:cNvSpPr txBox="1">
          <a:spLocks noChangeArrowheads="1"/>
        </cdr:cNvSpPr>
      </cdr:nvSpPr>
      <cdr:spPr>
        <a:xfrm>
          <a:off x="981075" y="1143000"/>
          <a:ext cx="171450"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314950"/>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43550"/>
        <a:ext cx="6276975" cy="4286250"/>
      </xdr:xfrm>
      <a:graphic>
        <a:graphicData uri="http://schemas.openxmlformats.org/drawingml/2006/chart">
          <c:chart xmlns:c="http://schemas.openxmlformats.org/drawingml/2006/chart" r:id="rId2"/>
        </a:graphicData>
      </a:graphic>
    </xdr:graphicFrame>
    <xdr:clientData/>
  </xdr:twoCell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0.1945</cdr:y>
    </cdr:from>
    <cdr:to>
      <cdr:x>0.11525</cdr:x>
      <cdr:y>0.51525</cdr:y>
    </cdr:to>
    <cdr:sp>
      <cdr:nvSpPr>
        <cdr:cNvPr id="1" name="Text Box 1"/>
        <cdr:cNvSpPr txBox="1">
          <a:spLocks noChangeArrowheads="1"/>
        </cdr:cNvSpPr>
      </cdr:nvSpPr>
      <cdr:spPr>
        <a:xfrm>
          <a:off x="180975" y="704850"/>
          <a:ext cx="180975"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0.8385</cdr:y>
    </cdr:from>
    <cdr:to>
      <cdr:x>0.56075</cdr:x>
      <cdr:y>0.9395</cdr:y>
    </cdr:to>
    <cdr:sp>
      <cdr:nvSpPr>
        <cdr:cNvPr id="1" name="TextBox 1"/>
        <cdr:cNvSpPr txBox="1">
          <a:spLocks noChangeArrowheads="1"/>
        </cdr:cNvSpPr>
      </cdr:nvSpPr>
      <cdr:spPr>
        <a:xfrm>
          <a:off x="1304925" y="3590925"/>
          <a:ext cx="2209800"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0.14975</cdr:x>
      <cdr:y>0.24175</cdr:y>
    </cdr:from>
    <cdr:to>
      <cdr:x>0.17725</cdr:x>
      <cdr:y>0.4865</cdr:y>
    </cdr:to>
    <cdr:sp>
      <cdr:nvSpPr>
        <cdr:cNvPr id="2" name="Text Box 1"/>
        <cdr:cNvSpPr txBox="1">
          <a:spLocks noChangeArrowheads="1"/>
        </cdr:cNvSpPr>
      </cdr:nvSpPr>
      <cdr:spPr>
        <a:xfrm>
          <a:off x="933450" y="1028700"/>
          <a:ext cx="171450" cy="10477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942975</xdr:colOff>
      <xdr:row>2</xdr:row>
      <xdr:rowOff>123825</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485775</xdr:colOff>
      <xdr:row>0</xdr:row>
      <xdr:rowOff>38100</xdr:rowOff>
    </xdr:from>
    <xdr:to>
      <xdr:col>4</xdr:col>
      <xdr:colOff>1733550</xdr:colOff>
      <xdr:row>2</xdr:row>
      <xdr:rowOff>161925</xdr:rowOff>
    </xdr:to>
    <xdr:pic>
      <xdr:nvPicPr>
        <xdr:cNvPr id="2" name="Picture 4"/>
        <xdr:cNvPicPr preferRelativeResize="1">
          <a:picLocks noChangeAspect="1"/>
        </xdr:cNvPicPr>
      </xdr:nvPicPr>
      <xdr:blipFill>
        <a:blip r:embed="rId1"/>
        <a:srcRect l="-236" t="-4638" r="88104"/>
        <a:stretch>
          <a:fillRect/>
        </a:stretch>
      </xdr:blipFill>
      <xdr:spPr>
        <a:xfrm>
          <a:off x="7591425" y="38100"/>
          <a:ext cx="1247775" cy="552450"/>
        </a:xfrm>
        <a:prstGeom prst="rect">
          <a:avLst/>
        </a:prstGeom>
        <a:noFill/>
        <a:ln w="9525" cmpd="sng">
          <a:noFill/>
        </a:ln>
      </xdr:spPr>
    </xdr:pic>
    <xdr:clientData/>
  </xdr:twoCellAnchor>
</xdr:wsDr>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0.20975</cdr:x>
      <cdr:y>0.83925</cdr:y>
    </cdr:from>
    <cdr:to>
      <cdr:x>0.55975</cdr:x>
      <cdr:y>0.93975</cdr:y>
    </cdr:to>
    <cdr:sp>
      <cdr:nvSpPr>
        <cdr:cNvPr id="1" name="TextBox 1"/>
        <cdr:cNvSpPr txBox="1">
          <a:spLocks noChangeArrowheads="1"/>
        </cdr:cNvSpPr>
      </cdr:nvSpPr>
      <cdr:spPr>
        <a:xfrm>
          <a:off x="1314450" y="3590925"/>
          <a:ext cx="2190750" cy="428625"/>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0.1495</cdr:x>
      <cdr:y>0.24375</cdr:y>
    </cdr:from>
    <cdr:to>
      <cdr:x>0.178</cdr:x>
      <cdr:y>0.4875</cdr:y>
    </cdr:to>
    <cdr:sp>
      <cdr:nvSpPr>
        <cdr:cNvPr id="2" name="Text Box 1"/>
        <cdr:cNvSpPr txBox="1">
          <a:spLocks noChangeArrowheads="1"/>
        </cdr:cNvSpPr>
      </cdr:nvSpPr>
      <cdr:spPr>
        <a:xfrm>
          <a:off x="933450" y="1038225"/>
          <a:ext cx="180975" cy="10477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343525"/>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72125"/>
        <a:ext cx="6276975" cy="4286250"/>
      </xdr:xfrm>
      <a:graphic>
        <a:graphicData uri="http://schemas.openxmlformats.org/drawingml/2006/chart">
          <c:chart xmlns:c="http://schemas.openxmlformats.org/drawingml/2006/chart" r:id="rId2"/>
        </a:graphicData>
      </a:graphic>
    </xdr:graphicFrame>
    <xdr:clientData/>
  </xdr:twoCellAnchor>
  <xdr:twoCellAnchor>
    <xdr:from>
      <xdr:col>12</xdr:col>
      <xdr:colOff>685800</xdr:colOff>
      <xdr:row>21</xdr:row>
      <xdr:rowOff>76200</xdr:rowOff>
    </xdr:from>
    <xdr:to>
      <xdr:col>20</xdr:col>
      <xdr:colOff>247650</xdr:colOff>
      <xdr:row>47</xdr:row>
      <xdr:rowOff>152400</xdr:rowOff>
    </xdr:to>
    <xdr:graphicFrame>
      <xdr:nvGraphicFramePr>
        <xdr:cNvPr id="3" name="Chart 3"/>
        <xdr:cNvGraphicFramePr/>
      </xdr:nvGraphicFramePr>
      <xdr:xfrm>
        <a:off x="11496675" y="5581650"/>
        <a:ext cx="6267450" cy="428625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1866900</xdr:colOff>
      <xdr:row>0</xdr:row>
      <xdr:rowOff>28575</xdr:rowOff>
    </xdr:from>
    <xdr:to>
      <xdr:col>4</xdr:col>
      <xdr:colOff>3114675</xdr:colOff>
      <xdr:row>0</xdr:row>
      <xdr:rowOff>581025</xdr:rowOff>
    </xdr:to>
    <xdr:pic>
      <xdr:nvPicPr>
        <xdr:cNvPr id="2" name="Picture 4"/>
        <xdr:cNvPicPr preferRelativeResize="1">
          <a:picLocks noChangeAspect="1"/>
        </xdr:cNvPicPr>
      </xdr:nvPicPr>
      <xdr:blipFill>
        <a:blip r:embed="rId1"/>
        <a:srcRect l="-236" t="-4638" r="88104"/>
        <a:stretch>
          <a:fillRect/>
        </a:stretch>
      </xdr:blipFill>
      <xdr:spPr>
        <a:xfrm>
          <a:off x="7553325" y="28575"/>
          <a:ext cx="12477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123825</xdr:colOff>
      <xdr:row>0</xdr:row>
      <xdr:rowOff>552450</xdr:rowOff>
    </xdr:to>
    <xdr:pic>
      <xdr:nvPicPr>
        <xdr:cNvPr id="1" name="Picture 3"/>
        <xdr:cNvPicPr preferRelativeResize="1">
          <a:picLocks noChangeAspect="1"/>
        </xdr:cNvPicPr>
      </xdr:nvPicPr>
      <xdr:blipFill>
        <a:blip r:embed="rId1"/>
        <a:srcRect l="72909"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581025</xdr:colOff>
      <xdr:row>0</xdr:row>
      <xdr:rowOff>0</xdr:rowOff>
    </xdr:from>
    <xdr:to>
      <xdr:col>9</xdr:col>
      <xdr:colOff>904875</xdr:colOff>
      <xdr:row>0</xdr:row>
      <xdr:rowOff>552450</xdr:rowOff>
    </xdr:to>
    <xdr:pic>
      <xdr:nvPicPr>
        <xdr:cNvPr id="2" name="Picture 4"/>
        <xdr:cNvPicPr preferRelativeResize="1">
          <a:picLocks noChangeAspect="1"/>
        </xdr:cNvPicPr>
      </xdr:nvPicPr>
      <xdr:blipFill>
        <a:blip r:embed="rId1"/>
        <a:srcRect l="-236" t="-4638" r="88104"/>
        <a:stretch>
          <a:fillRect/>
        </a:stretch>
      </xdr:blipFill>
      <xdr:spPr>
        <a:xfrm>
          <a:off x="7810500" y="0"/>
          <a:ext cx="1247775" cy="552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0.15775</cdr:y>
    </cdr:from>
    <cdr:to>
      <cdr:x>0.2895</cdr:x>
      <cdr:y>0.48675</cdr:y>
    </cdr:to>
    <cdr:sp>
      <cdr:nvSpPr>
        <cdr:cNvPr id="1" name="Text Box 1"/>
        <cdr:cNvSpPr txBox="1">
          <a:spLocks noChangeArrowheads="1"/>
        </cdr:cNvSpPr>
      </cdr:nvSpPr>
      <cdr:spPr>
        <a:xfrm>
          <a:off x="647700" y="857250"/>
          <a:ext cx="428625" cy="17907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0.3735</cdr:x>
      <cdr:y>-0.0095</cdr:y>
    </cdr:from>
    <cdr:to>
      <cdr:x>0.648</cdr:x>
      <cdr:y>0.05275</cdr:y>
    </cdr:to>
    <cdr:sp>
      <cdr:nvSpPr>
        <cdr:cNvPr id="2" name="TextBox 4"/>
        <cdr:cNvSpPr txBox="1">
          <a:spLocks noChangeArrowheads="1"/>
        </cdr:cNvSpPr>
      </cdr:nvSpPr>
      <cdr:spPr>
        <a:xfrm>
          <a:off x="1390650" y="-47624"/>
          <a:ext cx="1028700" cy="342900"/>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2005 )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cdr:x>
      <cdr:y>0.8805</cdr:y>
    </cdr:from>
    <cdr:to>
      <cdr:x>0.8275</cdr:x>
      <cdr:y>0.953</cdr:y>
    </cdr:to>
    <cdr:sp>
      <cdr:nvSpPr>
        <cdr:cNvPr id="1" name="TextBox 1"/>
        <cdr:cNvSpPr txBox="1">
          <a:spLocks noChangeArrowheads="1"/>
        </cdr:cNvSpPr>
      </cdr:nvSpPr>
      <cdr:spPr>
        <a:xfrm>
          <a:off x="1181100" y="4791075"/>
          <a:ext cx="1809750" cy="390525"/>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0.16425</cdr:x>
      <cdr:y>0.1475</cdr:y>
    </cdr:from>
    <cdr:to>
      <cdr:x>0.23825</cdr:x>
      <cdr:y>0.3915</cdr:y>
    </cdr:to>
    <cdr:sp>
      <cdr:nvSpPr>
        <cdr:cNvPr id="2" name="Text Box 1"/>
        <cdr:cNvSpPr txBox="1">
          <a:spLocks noChangeArrowheads="1"/>
        </cdr:cNvSpPr>
      </cdr:nvSpPr>
      <cdr:spPr>
        <a:xfrm>
          <a:off x="590550" y="800100"/>
          <a:ext cx="266700" cy="13335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0.32625</cdr:x>
      <cdr:y>0.904</cdr:y>
    </cdr:from>
    <cdr:to>
      <cdr:x>0.81375</cdr:x>
      <cdr:y>0.9635</cdr:y>
    </cdr:to>
    <cdr:sp>
      <cdr:nvSpPr>
        <cdr:cNvPr id="1" name="TextBox 1"/>
        <cdr:cNvSpPr txBox="1">
          <a:spLocks noChangeArrowheads="1"/>
        </cdr:cNvSpPr>
      </cdr:nvSpPr>
      <cdr:spPr>
        <a:xfrm>
          <a:off x="1228725" y="4924425"/>
          <a:ext cx="1838325" cy="323850"/>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0.1435</cdr:x>
      <cdr:y>0.15125</cdr:y>
    </cdr:from>
    <cdr:to>
      <cdr:x>0.21475</cdr:x>
      <cdr:y>0.43075</cdr:y>
    </cdr:to>
    <cdr:sp>
      <cdr:nvSpPr>
        <cdr:cNvPr id="2" name="Text Box 1"/>
        <cdr:cNvSpPr txBox="1">
          <a:spLocks noChangeArrowheads="1"/>
        </cdr:cNvSpPr>
      </cdr:nvSpPr>
      <cdr:spPr>
        <a:xfrm>
          <a:off x="533400" y="819150"/>
          <a:ext cx="266700" cy="15240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1578;&#1606;&#1587;&#1610;&#1602;%202017%20&#1575;&#1604;&#1576;&#1575;&#1576;%20&#1575;&#1604;&#1571;&#1608;&#1604;%20&#1575;&#1604;&#1587;&#1603;&#1575;&#1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1575;&#1604;&#1603;&#1578;&#1575;&#1576;%20&#1575;&#1604;&#1573;&#1581;&#1589;&#1575;&#1574;&#1610;%20&#1575;&#1604;&#1587;&#1606;&#1608;&#1610;\2017\2017%20&#1575;&#1604;&#1576;&#1575;&#1576;%20&#1575;&#1604;&#1571;&#1608;&#1604;-%20&#1575;&#1604;&#1587;&#1603;&#1575;&#16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75;&#1604;&#1603;&#1578;&#1575;&#1576;%20&#1575;&#1604;&#1573;&#1581;&#1589;&#1575;&#1574;&#1610;%20&#1575;&#1604;&#1587;&#1606;&#1608;&#1610;\2017\&#1575;&#1604;&#1576;&#1575;&#1576;%20&#1575;&#1604;&#1571;&#1608;&#1604;%20-%20&#1575;&#1604;&#1587;&#1603;&#1575;&#1606;%20&#1608;&#1575;&#1604;&#1573;&#1581;&#1589;&#1575;&#1569;&#1575;&#1578;%20&#1575;&#1604;&#1587;&#1603;&#1575;&#1606;&#1610;&#1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دول 01-01 Table "/>
      <sheetName val="Sheet1"/>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دول 01-01 Table "/>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 val="الهرم السكاني 2016"/>
      <sheetName val="الهرم السكاني 2017"/>
    </sheetNames>
    <sheetDataSet>
      <sheetData sheetId="22">
        <row r="51">
          <cell r="B51" t="str">
            <v>0  -  4</v>
          </cell>
          <cell r="C51" t="str">
            <v>5-9</v>
          </cell>
          <cell r="D51" t="str">
            <v>10-14</v>
          </cell>
          <cell r="E51" t="str">
            <v>15  -  19</v>
          </cell>
          <cell r="F51" t="str">
            <v>20  -  24</v>
          </cell>
          <cell r="G51" t="str">
            <v>25  -  29</v>
          </cell>
          <cell r="H51" t="str">
            <v>30  -  34</v>
          </cell>
          <cell r="I51" t="str">
            <v>35  -  39</v>
          </cell>
          <cell r="J51" t="str">
            <v>40  -  44</v>
          </cell>
          <cell r="K51" t="str">
            <v>45  -  49</v>
          </cell>
          <cell r="L51" t="str">
            <v>50  -  54</v>
          </cell>
          <cell r="M51" t="str">
            <v>55  -  59</v>
          </cell>
          <cell r="N51" t="str">
            <v>60  -  64</v>
          </cell>
          <cell r="O51" t="str">
            <v>65  -  69</v>
          </cell>
          <cell r="P51" t="str">
            <v>70  -  74</v>
          </cell>
          <cell r="Q51" t="str">
            <v>75+</v>
          </cell>
        </row>
        <row r="52">
          <cell r="A52" t="str">
            <v>ذكــــور   Males</v>
          </cell>
          <cell r="B52">
            <v>-72.051</v>
          </cell>
          <cell r="C52">
            <v>-65.481</v>
          </cell>
          <cell r="D52">
            <v>-56.839</v>
          </cell>
          <cell r="E52">
            <v>-44.359</v>
          </cell>
          <cell r="F52">
            <v>-135.777</v>
          </cell>
          <cell r="G52">
            <v>-300.537</v>
          </cell>
          <cell r="H52">
            <v>-325.059</v>
          </cell>
          <cell r="I52">
            <v>-231.317</v>
          </cell>
          <cell r="J52">
            <v>-196.903</v>
          </cell>
          <cell r="K52">
            <v>-130.504</v>
          </cell>
          <cell r="L52">
            <v>-59.923</v>
          </cell>
          <cell r="M52">
            <v>-47.336</v>
          </cell>
          <cell r="N52">
            <v>-20.628</v>
          </cell>
          <cell r="O52">
            <v>-9.525</v>
          </cell>
          <cell r="P52">
            <v>-3.343</v>
          </cell>
          <cell r="Q52">
            <v>-3.773</v>
          </cell>
        </row>
        <row r="53">
          <cell r="A53" t="str">
            <v>إنـــــاث   Females</v>
          </cell>
          <cell r="B53">
            <v>64.521</v>
          </cell>
          <cell r="C53">
            <v>65.027</v>
          </cell>
          <cell r="D53">
            <v>54.338</v>
          </cell>
          <cell r="E53">
            <v>40.321</v>
          </cell>
          <cell r="F53">
            <v>53.861</v>
          </cell>
          <cell r="G53">
            <v>101.354</v>
          </cell>
          <cell r="H53">
            <v>109.635</v>
          </cell>
          <cell r="I53">
            <v>88.026</v>
          </cell>
          <cell r="J53">
            <v>60.266</v>
          </cell>
          <cell r="K53">
            <v>36.829</v>
          </cell>
          <cell r="L53">
            <v>28.997</v>
          </cell>
          <cell r="M53">
            <v>18.481</v>
          </cell>
          <cell r="N53">
            <v>9.884</v>
          </cell>
          <cell r="O53">
            <v>4.469</v>
          </cell>
          <cell r="P53">
            <v>3.123</v>
          </cell>
          <cell r="Q53">
            <v>4.188</v>
          </cell>
        </row>
      </sheetData>
      <sheetData sheetId="24">
        <row r="7">
          <cell r="B7" t="str">
            <v>0  -  4</v>
          </cell>
          <cell r="C7" t="str">
            <v>5-9</v>
          </cell>
          <cell r="D7" t="str">
            <v>10-14</v>
          </cell>
          <cell r="E7" t="str">
            <v>15  -  19</v>
          </cell>
          <cell r="F7" t="str">
            <v>20  -  24</v>
          </cell>
          <cell r="G7" t="str">
            <v>25  -  29</v>
          </cell>
          <cell r="H7" t="str">
            <v>30  -  34</v>
          </cell>
          <cell r="I7" t="str">
            <v>35  -  39</v>
          </cell>
          <cell r="J7" t="str">
            <v>40  -  44</v>
          </cell>
          <cell r="K7" t="str">
            <v>45  -  49</v>
          </cell>
          <cell r="L7" t="str">
            <v>50  -  54</v>
          </cell>
          <cell r="M7" t="str">
            <v>55  -  59</v>
          </cell>
          <cell r="N7" t="str">
            <v>60  -  64</v>
          </cell>
          <cell r="O7" t="str">
            <v>65  -  69</v>
          </cell>
          <cell r="P7" t="str">
            <v>70  -  74</v>
          </cell>
          <cell r="Q7" t="str">
            <v>75+</v>
          </cell>
        </row>
        <row r="8">
          <cell r="A8" t="str">
            <v>ذكــــور   Males</v>
          </cell>
          <cell r="B8">
            <v>-83.47</v>
          </cell>
          <cell r="C8">
            <v>-77.365</v>
          </cell>
          <cell r="D8">
            <v>-67.321</v>
          </cell>
          <cell r="E8">
            <v>-52.811</v>
          </cell>
          <cell r="F8">
            <v>-169.069</v>
          </cell>
          <cell r="G8">
            <v>-372.025</v>
          </cell>
          <cell r="H8">
            <v>-402.025</v>
          </cell>
          <cell r="I8">
            <v>-287.052</v>
          </cell>
          <cell r="J8">
            <v>-241.598</v>
          </cell>
          <cell r="K8">
            <v>-159.718</v>
          </cell>
          <cell r="L8">
            <v>-72.699</v>
          </cell>
          <cell r="M8">
            <v>-57.902</v>
          </cell>
          <cell r="N8">
            <v>-25.331</v>
          </cell>
          <cell r="O8">
            <v>-11.627</v>
          </cell>
          <cell r="P8">
            <v>-3.941</v>
          </cell>
          <cell r="Q8">
            <v>-4.916</v>
          </cell>
        </row>
        <row r="9">
          <cell r="A9" t="str">
            <v>إنـــــاث   Females</v>
          </cell>
          <cell r="B9">
            <v>74.342</v>
          </cell>
          <cell r="C9">
            <v>75.425</v>
          </cell>
          <cell r="D9">
            <v>63.436</v>
          </cell>
          <cell r="E9">
            <v>46.849</v>
          </cell>
          <cell r="F9">
            <v>64.057</v>
          </cell>
          <cell r="G9">
            <v>121.438</v>
          </cell>
          <cell r="H9">
            <v>131.104</v>
          </cell>
          <cell r="I9">
            <v>109.368</v>
          </cell>
          <cell r="J9">
            <v>75.443</v>
          </cell>
          <cell r="K9">
            <v>43.814</v>
          </cell>
          <cell r="L9">
            <v>34.444</v>
          </cell>
          <cell r="M9">
            <v>21.884</v>
          </cell>
          <cell r="N9">
            <v>11.771</v>
          </cell>
          <cell r="O9">
            <v>5.312</v>
          </cell>
          <cell r="P9">
            <v>3.762</v>
          </cell>
          <cell r="Q9">
            <v>5.136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بيانات الرسومات"/>
      <sheetName val="الهرم السكاني 2017"/>
      <sheetName val="الهرم السكاني 201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المقدمة"/>
      <sheetName val="جدول 01-01 Table "/>
      <sheetName val="جدول 02-01  Table "/>
      <sheetName val="جدول  03-01 Table  "/>
      <sheetName val="جدول 04 -01 Table "/>
      <sheetName val="جدول 05-01 Table "/>
      <sheetName val="شكل 01-01 Figure   "/>
      <sheetName val="جدول 06-01 Table   "/>
      <sheetName val="fIGURE 01-02 شكل"/>
      <sheetName val=" جدول 07-01 Table  "/>
      <sheetName val="شكل 03-01 Figure "/>
      <sheetName val="جدول  08-01 Table "/>
      <sheetName val="شكل 04-01 Figure"/>
      <sheetName val="جدول 09 -01 Table"/>
      <sheetName val="شكل 05 -01 Figure"/>
      <sheetName val="جدول 10-01  "/>
      <sheetName val="شكل 06-01 Figure "/>
      <sheetName val="جدول 11-01 "/>
      <sheetName val="جدول  12-01 "/>
      <sheetName val="جدول  13-01 "/>
      <sheetName val="جدول 14 -01 "/>
      <sheetName val="جدول  15-01"/>
      <sheetName val="جدول 16 -01  "/>
      <sheetName val="جدول 17-01 "/>
      <sheetName val="بيانات الرسوما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18"/>
  <sheetViews>
    <sheetView showGridLines="0" rightToLeft="1" view="pageBreakPreview" zoomScale="84" zoomScaleSheetLayoutView="84" workbookViewId="0" topLeftCell="A1">
      <selection activeCell="A4" sqref="A4:E4"/>
    </sheetView>
  </sheetViews>
  <sheetFormatPr defaultColWidth="9.140625" defaultRowHeight="12.75"/>
  <cols>
    <col min="1" max="1" width="99.28125" style="62" customWidth="1"/>
    <col min="3" max="3" width="9.140625" style="0" customWidth="1"/>
  </cols>
  <sheetData>
    <row r="1" ht="88.5" customHeight="1">
      <c r="A1" s="692"/>
    </row>
    <row r="2" ht="26.25">
      <c r="A2" s="693" t="s">
        <v>1014</v>
      </c>
    </row>
    <row r="3" ht="26.25">
      <c r="A3" s="693" t="s">
        <v>1015</v>
      </c>
    </row>
    <row r="4" ht="156.75" customHeight="1">
      <c r="A4" s="694" t="s">
        <v>1016</v>
      </c>
    </row>
    <row r="5" ht="153" customHeight="1">
      <c r="A5" s="694" t="s">
        <v>1017</v>
      </c>
    </row>
    <row r="6" ht="144" customHeight="1">
      <c r="A6" s="694" t="s">
        <v>1018</v>
      </c>
    </row>
    <row r="7" ht="175.5" customHeight="1">
      <c r="A7" s="694" t="s">
        <v>1019</v>
      </c>
    </row>
    <row r="8" ht="24">
      <c r="A8" s="695"/>
    </row>
    <row r="9" ht="69" customHeight="1">
      <c r="A9" s="696" t="s">
        <v>1020</v>
      </c>
    </row>
    <row r="10" ht="26.25">
      <c r="A10" s="696" t="s">
        <v>1021</v>
      </c>
    </row>
    <row r="11" ht="24">
      <c r="A11" s="697"/>
    </row>
    <row r="12" ht="168">
      <c r="A12" s="697" t="s">
        <v>1022</v>
      </c>
    </row>
    <row r="13" ht="24">
      <c r="A13" s="697"/>
    </row>
    <row r="14" ht="120">
      <c r="A14" s="697" t="s">
        <v>1023</v>
      </c>
    </row>
    <row r="15" ht="24">
      <c r="A15" s="697"/>
    </row>
    <row r="16" ht="144">
      <c r="A16" s="697" t="s">
        <v>1024</v>
      </c>
    </row>
    <row r="17" ht="24">
      <c r="A17" s="697"/>
    </row>
    <row r="18" ht="168">
      <c r="A18" s="697" t="s">
        <v>1025</v>
      </c>
    </row>
  </sheetData>
  <sheetProtection/>
  <printOptions horizontalCentered="1"/>
  <pageMargins left="0.7" right="0.7" top="0.75" bottom="0.75" header="0.3" footer="0.3"/>
  <pageSetup horizontalDpi="600" verticalDpi="600" orientation="portrait" paperSize="9" scale="79" r:id="rId2"/>
  <rowBreaks count="1" manualBreakCount="1">
    <brk id="7" max="0" man="1"/>
  </rowBreaks>
  <drawing r:id="rId1"/>
</worksheet>
</file>

<file path=xl/worksheets/sheet10.xml><?xml version="1.0" encoding="utf-8"?>
<worksheet xmlns="http://schemas.openxmlformats.org/spreadsheetml/2006/main" xmlns:r="http://schemas.openxmlformats.org/officeDocument/2006/relationships">
  <sheetPr>
    <tabColor theme="0"/>
  </sheetPr>
  <dimension ref="A4:T22"/>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17.8515625" style="198" customWidth="1"/>
    <col min="2" max="10" width="13.28125" style="198" customWidth="1"/>
    <col min="11" max="16384" width="9.140625" style="198" customWidth="1"/>
  </cols>
  <sheetData>
    <row r="1" ht="32.25" customHeight="1"/>
    <row r="2" ht="23.25" customHeight="1"/>
    <row r="3" ht="19.5" customHeight="1"/>
    <row r="4" spans="1:10" ht="20.25" customHeight="1">
      <c r="A4" s="751" t="s">
        <v>341</v>
      </c>
      <c r="B4" s="751"/>
      <c r="C4" s="751"/>
      <c r="D4" s="751"/>
      <c r="E4" s="751"/>
      <c r="F4" s="751"/>
      <c r="G4" s="751"/>
      <c r="H4" s="751"/>
      <c r="I4" s="751"/>
      <c r="J4" s="751"/>
    </row>
    <row r="5" spans="1:20" s="199" customFormat="1" ht="20.25" customHeight="1">
      <c r="A5" s="751" t="s">
        <v>342</v>
      </c>
      <c r="B5" s="751"/>
      <c r="C5" s="751"/>
      <c r="D5" s="751"/>
      <c r="E5" s="751"/>
      <c r="F5" s="751"/>
      <c r="G5" s="751"/>
      <c r="H5" s="751"/>
      <c r="I5" s="751"/>
      <c r="J5" s="751"/>
      <c r="K5" s="198"/>
      <c r="L5" s="198"/>
      <c r="M5" s="198"/>
      <c r="N5" s="198"/>
      <c r="O5" s="198"/>
      <c r="P5" s="198"/>
      <c r="Q5" s="198"/>
      <c r="R5" s="198"/>
      <c r="S5" s="198"/>
      <c r="T5" s="198"/>
    </row>
    <row r="6" spans="1:20" s="199" customFormat="1" ht="17.25" customHeight="1">
      <c r="A6" s="751" t="s">
        <v>971</v>
      </c>
      <c r="B6" s="751"/>
      <c r="C6" s="751"/>
      <c r="D6" s="751"/>
      <c r="E6" s="751"/>
      <c r="F6" s="751"/>
      <c r="G6" s="751"/>
      <c r="H6" s="751"/>
      <c r="I6" s="751"/>
      <c r="J6" s="751"/>
      <c r="K6" s="198"/>
      <c r="L6" s="198"/>
      <c r="M6" s="198"/>
      <c r="N6" s="198"/>
      <c r="O6" s="198"/>
      <c r="P6" s="198"/>
      <c r="Q6" s="198"/>
      <c r="R6" s="198"/>
      <c r="S6" s="198"/>
      <c r="T6" s="198"/>
    </row>
    <row r="7" spans="1:10" ht="8.25" customHeight="1">
      <c r="A7" s="200"/>
      <c r="B7" s="200"/>
      <c r="C7" s="200"/>
      <c r="D7" s="200"/>
      <c r="E7" s="200"/>
      <c r="F7" s="200"/>
      <c r="G7" s="200"/>
      <c r="H7" s="200"/>
      <c r="I7" s="200"/>
      <c r="J7" s="200"/>
    </row>
    <row r="8" spans="1:2" ht="24.75" customHeight="1">
      <c r="A8" s="761" t="s">
        <v>163</v>
      </c>
      <c r="B8" s="761"/>
    </row>
    <row r="9" spans="1:11" ht="24" customHeight="1">
      <c r="A9" s="202" t="s">
        <v>138</v>
      </c>
      <c r="B9" s="755">
        <v>2017</v>
      </c>
      <c r="C9" s="756"/>
      <c r="D9" s="756"/>
      <c r="E9" s="755">
        <v>2018</v>
      </c>
      <c r="F9" s="756"/>
      <c r="G9" s="756"/>
      <c r="H9" s="755">
        <v>2019</v>
      </c>
      <c r="I9" s="756"/>
      <c r="J9" s="756"/>
      <c r="K9" s="203"/>
    </row>
    <row r="10" spans="1:10" ht="21" customHeight="1">
      <c r="A10" s="758" t="s">
        <v>139</v>
      </c>
      <c r="B10" s="204" t="s">
        <v>1</v>
      </c>
      <c r="C10" s="204" t="s">
        <v>262</v>
      </c>
      <c r="D10" s="205" t="s">
        <v>3</v>
      </c>
      <c r="E10" s="204" t="s">
        <v>1</v>
      </c>
      <c r="F10" s="204" t="s">
        <v>262</v>
      </c>
      <c r="G10" s="205" t="s">
        <v>3</v>
      </c>
      <c r="H10" s="204" t="s">
        <v>1</v>
      </c>
      <c r="I10" s="204" t="s">
        <v>262</v>
      </c>
      <c r="J10" s="205" t="s">
        <v>3</v>
      </c>
    </row>
    <row r="11" spans="1:10" ht="18.75" customHeight="1">
      <c r="A11" s="759"/>
      <c r="B11" s="206" t="s">
        <v>253</v>
      </c>
      <c r="C11" s="206" t="s">
        <v>254</v>
      </c>
      <c r="D11" s="207" t="s">
        <v>4</v>
      </c>
      <c r="E11" s="206" t="s">
        <v>253</v>
      </c>
      <c r="F11" s="206" t="s">
        <v>254</v>
      </c>
      <c r="G11" s="207" t="s">
        <v>4</v>
      </c>
      <c r="H11" s="206" t="s">
        <v>253</v>
      </c>
      <c r="I11" s="206" t="s">
        <v>254</v>
      </c>
      <c r="J11" s="207" t="s">
        <v>4</v>
      </c>
    </row>
    <row r="12" spans="1:14" ht="41.25" customHeight="1">
      <c r="A12" s="475" t="s">
        <v>132</v>
      </c>
      <c r="B12" s="465">
        <v>28.4</v>
      </c>
      <c r="C12" s="466">
        <v>27.7</v>
      </c>
      <c r="D12" s="467">
        <v>28.1</v>
      </c>
      <c r="E12" s="465">
        <v>28.3</v>
      </c>
      <c r="F12" s="466">
        <v>27.9</v>
      </c>
      <c r="G12" s="467">
        <v>28</v>
      </c>
      <c r="H12" s="465">
        <v>28.3</v>
      </c>
      <c r="I12" s="466">
        <v>27.4</v>
      </c>
      <c r="J12" s="467">
        <v>27.8</v>
      </c>
      <c r="L12" s="210"/>
      <c r="M12" s="210"/>
      <c r="N12" s="210"/>
    </row>
    <row r="13" spans="1:14" ht="41.25" customHeight="1">
      <c r="A13" s="476" t="s">
        <v>111</v>
      </c>
      <c r="B13" s="468">
        <v>71.1</v>
      </c>
      <c r="C13" s="469">
        <v>67.4</v>
      </c>
      <c r="D13" s="470">
        <v>70.1</v>
      </c>
      <c r="E13" s="468">
        <v>70.9</v>
      </c>
      <c r="F13" s="469">
        <v>67</v>
      </c>
      <c r="G13" s="470">
        <v>70</v>
      </c>
      <c r="H13" s="468">
        <v>70.9</v>
      </c>
      <c r="I13" s="469">
        <v>67.3</v>
      </c>
      <c r="J13" s="470">
        <v>70.1</v>
      </c>
      <c r="L13" s="210"/>
      <c r="M13" s="210"/>
      <c r="N13" s="210"/>
    </row>
    <row r="14" spans="1:14" ht="41.25" customHeight="1">
      <c r="A14" s="475" t="s">
        <v>112</v>
      </c>
      <c r="B14" s="471">
        <v>0.4</v>
      </c>
      <c r="C14" s="472">
        <v>2.6</v>
      </c>
      <c r="D14" s="473">
        <v>1</v>
      </c>
      <c r="E14" s="471">
        <v>0.6</v>
      </c>
      <c r="F14" s="472">
        <v>2.5</v>
      </c>
      <c r="G14" s="473">
        <v>1.1</v>
      </c>
      <c r="H14" s="471">
        <v>0.6</v>
      </c>
      <c r="I14" s="472">
        <v>2.4</v>
      </c>
      <c r="J14" s="473">
        <v>1.1</v>
      </c>
      <c r="L14" s="210"/>
      <c r="M14" s="210"/>
      <c r="N14" s="210"/>
    </row>
    <row r="15" spans="1:14" ht="41.25" customHeight="1">
      <c r="A15" s="476" t="s">
        <v>113</v>
      </c>
      <c r="B15" s="468">
        <v>0.1</v>
      </c>
      <c r="C15" s="469">
        <v>2.3</v>
      </c>
      <c r="D15" s="470">
        <v>0.8</v>
      </c>
      <c r="E15" s="468">
        <v>0.2</v>
      </c>
      <c r="F15" s="469">
        <v>2.6</v>
      </c>
      <c r="G15" s="470">
        <v>0.9</v>
      </c>
      <c r="H15" s="468">
        <v>0.2</v>
      </c>
      <c r="I15" s="469">
        <v>2.9</v>
      </c>
      <c r="J15" s="470">
        <v>1</v>
      </c>
      <c r="L15" s="210"/>
      <c r="M15" s="210"/>
      <c r="N15" s="210"/>
    </row>
    <row r="16" spans="1:14" s="211" customFormat="1" ht="41.25" customHeight="1">
      <c r="A16" s="477" t="s">
        <v>114</v>
      </c>
      <c r="B16" s="474">
        <f aca="true" t="shared" si="0" ref="B16:J16">SUM(B12:B15)</f>
        <v>100</v>
      </c>
      <c r="C16" s="474">
        <f t="shared" si="0"/>
        <v>100</v>
      </c>
      <c r="D16" s="474">
        <f t="shared" si="0"/>
        <v>99.99999999999999</v>
      </c>
      <c r="E16" s="474">
        <f t="shared" si="0"/>
        <v>100</v>
      </c>
      <c r="F16" s="474">
        <f t="shared" si="0"/>
        <v>100</v>
      </c>
      <c r="G16" s="474">
        <f t="shared" si="0"/>
        <v>100</v>
      </c>
      <c r="H16" s="474">
        <f t="shared" si="0"/>
        <v>100</v>
      </c>
      <c r="I16" s="474">
        <f t="shared" si="0"/>
        <v>100</v>
      </c>
      <c r="J16" s="474">
        <f t="shared" si="0"/>
        <v>99.99999999999999</v>
      </c>
      <c r="L16" s="212"/>
      <c r="M16" s="212"/>
      <c r="N16" s="212"/>
    </row>
    <row r="17" spans="1:12" s="211" customFormat="1" ht="14.25" customHeight="1">
      <c r="A17" s="213"/>
      <c r="B17" s="198"/>
      <c r="C17" s="198"/>
      <c r="D17" s="198"/>
      <c r="E17" s="198"/>
      <c r="F17" s="198"/>
      <c r="G17" s="198"/>
      <c r="H17" s="198"/>
      <c r="I17" s="198"/>
      <c r="J17" s="214"/>
      <c r="K17" s="198"/>
      <c r="L17" s="198"/>
    </row>
    <row r="18" spans="1:10" s="217" customFormat="1" ht="19.5" customHeight="1">
      <c r="A18" s="760" t="s">
        <v>345</v>
      </c>
      <c r="B18" s="760"/>
      <c r="C18" s="760"/>
      <c r="D18" s="215"/>
      <c r="E18" s="216"/>
      <c r="F18" s="216"/>
      <c r="G18" s="757" t="s">
        <v>319</v>
      </c>
      <c r="H18" s="757"/>
      <c r="I18" s="757"/>
      <c r="J18" s="757"/>
    </row>
    <row r="19" s="216" customFormat="1" ht="15" customHeight="1">
      <c r="A19" s="213"/>
    </row>
    <row r="21" spans="1:11" s="218" customFormat="1" ht="15" customHeight="1">
      <c r="A21" s="216"/>
      <c r="K21" s="219"/>
    </row>
    <row r="22" ht="18.75">
      <c r="G22" s="220"/>
    </row>
  </sheetData>
  <sheetProtection/>
  <mergeCells count="10">
    <mergeCell ref="E9:G9"/>
    <mergeCell ref="H9:J9"/>
    <mergeCell ref="G18:J18"/>
    <mergeCell ref="B9:D9"/>
    <mergeCell ref="A5:J5"/>
    <mergeCell ref="A4:J4"/>
    <mergeCell ref="A6:J6"/>
    <mergeCell ref="A10:A11"/>
    <mergeCell ref="A18:C18"/>
    <mergeCell ref="A8:B8"/>
  </mergeCells>
  <printOptions horizontalCentered="1" verticalCentered="1"/>
  <pageMargins left="0.25" right="0.25" top="0.37" bottom="0.33"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32"/>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28.57421875" style="198" customWidth="1"/>
    <col min="2" max="2" width="9.00390625" style="198" customWidth="1"/>
    <col min="3" max="3" width="8.8515625" style="198" customWidth="1"/>
    <col min="4" max="4" width="9.140625" style="198" customWidth="1"/>
    <col min="5" max="5" width="8.421875" style="198" customWidth="1"/>
    <col min="6" max="6" width="8.7109375" style="198" customWidth="1"/>
    <col min="7" max="7" width="9.8515625" style="198" customWidth="1"/>
    <col min="8" max="8" width="8.28125" style="198" customWidth="1"/>
    <col min="9" max="9" width="9.28125" style="198" customWidth="1"/>
    <col min="10" max="10" width="8.57421875" style="198" customWidth="1"/>
    <col min="11" max="11" width="28.57421875" style="198" customWidth="1"/>
    <col min="12" max="12" width="21.8515625" style="198" customWidth="1"/>
    <col min="13" max="14" width="10.57421875" style="198" bestFit="1" customWidth="1"/>
    <col min="15" max="16384" width="9.140625" style="198" customWidth="1"/>
  </cols>
  <sheetData>
    <row r="1" ht="59.25" customHeight="1"/>
    <row r="2" spans="1:12" s="221" customFormat="1" ht="21.75" customHeight="1">
      <c r="A2" s="751" t="s">
        <v>322</v>
      </c>
      <c r="B2" s="751"/>
      <c r="C2" s="751"/>
      <c r="D2" s="751"/>
      <c r="E2" s="751"/>
      <c r="F2" s="751"/>
      <c r="G2" s="751"/>
      <c r="H2" s="751"/>
      <c r="I2" s="751"/>
      <c r="J2" s="751"/>
      <c r="K2" s="751"/>
      <c r="L2" s="187"/>
    </row>
    <row r="3" spans="1:12" s="221" customFormat="1" ht="19.5" customHeight="1">
      <c r="A3" s="751" t="s">
        <v>321</v>
      </c>
      <c r="B3" s="751"/>
      <c r="C3" s="751"/>
      <c r="D3" s="751"/>
      <c r="E3" s="751"/>
      <c r="F3" s="751"/>
      <c r="G3" s="751"/>
      <c r="H3" s="751"/>
      <c r="I3" s="751"/>
      <c r="J3" s="751"/>
      <c r="K3" s="751"/>
      <c r="L3" s="222"/>
    </row>
    <row r="4" spans="1:12" s="221" customFormat="1" ht="20.25" customHeight="1">
      <c r="A4" s="751" t="s">
        <v>971</v>
      </c>
      <c r="B4" s="751"/>
      <c r="C4" s="751"/>
      <c r="D4" s="751"/>
      <c r="E4" s="751"/>
      <c r="F4" s="751"/>
      <c r="G4" s="751"/>
      <c r="H4" s="751"/>
      <c r="I4" s="751"/>
      <c r="J4" s="751"/>
      <c r="K4" s="751"/>
      <c r="L4" s="187"/>
    </row>
    <row r="5" spans="1:12" ht="24.75" customHeight="1">
      <c r="A5" s="201" t="s">
        <v>162</v>
      </c>
      <c r="L5" s="223"/>
    </row>
    <row r="6" spans="1:12" ht="18.75" customHeight="1">
      <c r="A6" s="224" t="s">
        <v>45</v>
      </c>
      <c r="B6" s="762">
        <v>2017</v>
      </c>
      <c r="C6" s="763"/>
      <c r="D6" s="764"/>
      <c r="E6" s="762">
        <v>2018</v>
      </c>
      <c r="F6" s="763"/>
      <c r="G6" s="764"/>
      <c r="H6" s="762">
        <v>2019</v>
      </c>
      <c r="I6" s="763"/>
      <c r="J6" s="764"/>
      <c r="K6" s="225" t="s">
        <v>46</v>
      </c>
      <c r="L6" s="203"/>
    </row>
    <row r="7" spans="1:12" ht="18.75" customHeight="1">
      <c r="A7" s="226"/>
      <c r="B7" s="227" t="s">
        <v>1</v>
      </c>
      <c r="C7" s="227" t="s">
        <v>262</v>
      </c>
      <c r="D7" s="227" t="s">
        <v>3</v>
      </c>
      <c r="E7" s="227" t="s">
        <v>1</v>
      </c>
      <c r="F7" s="227" t="s">
        <v>262</v>
      </c>
      <c r="G7" s="227" t="s">
        <v>3</v>
      </c>
      <c r="H7" s="227" t="s">
        <v>1</v>
      </c>
      <c r="I7" s="227" t="s">
        <v>262</v>
      </c>
      <c r="J7" s="227" t="s">
        <v>3</v>
      </c>
      <c r="K7" s="228"/>
      <c r="L7" s="208"/>
    </row>
    <row r="8" spans="1:12" ht="18.75" customHeight="1">
      <c r="A8" s="229" t="s">
        <v>499</v>
      </c>
      <c r="B8" s="230" t="s">
        <v>253</v>
      </c>
      <c r="C8" s="230" t="s">
        <v>254</v>
      </c>
      <c r="D8" s="230" t="s">
        <v>4</v>
      </c>
      <c r="E8" s="230" t="s">
        <v>253</v>
      </c>
      <c r="F8" s="230" t="s">
        <v>254</v>
      </c>
      <c r="G8" s="230" t="s">
        <v>4</v>
      </c>
      <c r="H8" s="230" t="s">
        <v>253</v>
      </c>
      <c r="I8" s="230" t="s">
        <v>254</v>
      </c>
      <c r="J8" s="230" t="s">
        <v>4</v>
      </c>
      <c r="K8" s="231" t="s">
        <v>500</v>
      </c>
      <c r="L8" s="203"/>
    </row>
    <row r="9" spans="1:23" s="216" customFormat="1" ht="33" customHeight="1">
      <c r="A9" s="478" t="s">
        <v>323</v>
      </c>
      <c r="B9" s="501"/>
      <c r="C9" s="501"/>
      <c r="D9" s="502"/>
      <c r="E9" s="501"/>
      <c r="F9" s="501"/>
      <c r="G9" s="502"/>
      <c r="H9" s="501"/>
      <c r="I9" s="501"/>
      <c r="J9" s="502"/>
      <c r="K9" s="485" t="s">
        <v>324</v>
      </c>
      <c r="L9" s="233"/>
      <c r="M9" s="198"/>
      <c r="N9" s="198"/>
      <c r="O9" s="198"/>
      <c r="P9" s="198"/>
      <c r="Q9" s="198"/>
      <c r="R9" s="198"/>
      <c r="S9" s="198"/>
      <c r="T9" s="198"/>
      <c r="U9" s="198"/>
      <c r="V9" s="198"/>
      <c r="W9" s="198"/>
    </row>
    <row r="10" spans="1:23" s="216" customFormat="1" ht="25.5" customHeight="1">
      <c r="A10" s="479" t="s">
        <v>26</v>
      </c>
      <c r="B10" s="503">
        <v>94.3</v>
      </c>
      <c r="C10" s="503">
        <v>52.8</v>
      </c>
      <c r="D10" s="503">
        <v>82.7</v>
      </c>
      <c r="E10" s="503">
        <v>95.1</v>
      </c>
      <c r="F10" s="503">
        <v>53</v>
      </c>
      <c r="G10" s="503">
        <v>82.8</v>
      </c>
      <c r="H10" s="503">
        <v>94.7</v>
      </c>
      <c r="I10" s="503">
        <v>53.1</v>
      </c>
      <c r="J10" s="503">
        <v>82.4</v>
      </c>
      <c r="K10" s="486" t="s">
        <v>329</v>
      </c>
      <c r="L10" s="234"/>
      <c r="M10" s="210"/>
      <c r="N10" s="210"/>
      <c r="O10" s="198"/>
      <c r="P10" s="198"/>
      <c r="Q10" s="198"/>
      <c r="R10" s="198"/>
      <c r="S10" s="198"/>
      <c r="T10" s="198"/>
      <c r="U10" s="198"/>
      <c r="V10" s="198"/>
      <c r="W10" s="198"/>
    </row>
    <row r="11" spans="1:23" s="216" customFormat="1" ht="25.5" customHeight="1">
      <c r="A11" s="478" t="s">
        <v>39</v>
      </c>
      <c r="B11" s="504">
        <v>0.3</v>
      </c>
      <c r="C11" s="504">
        <v>0.8</v>
      </c>
      <c r="D11" s="504">
        <v>0.4</v>
      </c>
      <c r="E11" s="504">
        <v>0.2</v>
      </c>
      <c r="F11" s="504">
        <v>0.8</v>
      </c>
      <c r="G11" s="504">
        <v>0.4</v>
      </c>
      <c r="H11" s="504">
        <v>0.2</v>
      </c>
      <c r="I11" s="504">
        <v>0.7</v>
      </c>
      <c r="J11" s="504">
        <v>0.4</v>
      </c>
      <c r="K11" s="485" t="s">
        <v>330</v>
      </c>
      <c r="L11" s="234"/>
      <c r="M11" s="210"/>
      <c r="N11" s="210"/>
      <c r="O11" s="198"/>
      <c r="P11" s="198"/>
      <c r="Q11" s="198"/>
      <c r="R11" s="198"/>
      <c r="S11" s="198"/>
      <c r="T11" s="198"/>
      <c r="U11" s="198"/>
      <c r="V11" s="198"/>
      <c r="W11" s="198"/>
    </row>
    <row r="12" spans="1:23" s="216" customFormat="1" ht="25.5" customHeight="1">
      <c r="A12" s="480" t="s">
        <v>3</v>
      </c>
      <c r="B12" s="505">
        <f aca="true" t="shared" si="0" ref="B12:G12">SUM(B10:B11)</f>
        <v>94.6</v>
      </c>
      <c r="C12" s="505">
        <f t="shared" si="0"/>
        <v>53.599999999999994</v>
      </c>
      <c r="D12" s="505">
        <f t="shared" si="0"/>
        <v>83.10000000000001</v>
      </c>
      <c r="E12" s="505">
        <f t="shared" si="0"/>
        <v>95.3</v>
      </c>
      <c r="F12" s="505">
        <f t="shared" si="0"/>
        <v>53.8</v>
      </c>
      <c r="G12" s="505">
        <f t="shared" si="0"/>
        <v>83.2</v>
      </c>
      <c r="H12" s="505">
        <f>SUM(H10:H11)</f>
        <v>94.9</v>
      </c>
      <c r="I12" s="505">
        <f>SUM(I10:I11)</f>
        <v>53.800000000000004</v>
      </c>
      <c r="J12" s="505">
        <f>SUM(J10:J11)</f>
        <v>82.80000000000001</v>
      </c>
      <c r="K12" s="487" t="s">
        <v>4</v>
      </c>
      <c r="L12" s="234"/>
      <c r="M12" s="210"/>
      <c r="N12" s="210"/>
      <c r="O12" s="198"/>
      <c r="P12" s="198"/>
      <c r="Q12" s="198"/>
      <c r="R12" s="198"/>
      <c r="S12" s="198"/>
      <c r="T12" s="198"/>
      <c r="U12" s="198"/>
      <c r="V12" s="198"/>
      <c r="W12" s="198"/>
    </row>
    <row r="13" spans="1:23" s="216" customFormat="1" ht="33" customHeight="1">
      <c r="A13" s="478" t="s">
        <v>325</v>
      </c>
      <c r="B13" s="504"/>
      <c r="C13" s="504"/>
      <c r="D13" s="504"/>
      <c r="E13" s="504"/>
      <c r="F13" s="504"/>
      <c r="G13" s="504"/>
      <c r="H13" s="504"/>
      <c r="I13" s="504"/>
      <c r="J13" s="504"/>
      <c r="K13" s="485" t="s">
        <v>326</v>
      </c>
      <c r="L13" s="235"/>
      <c r="M13" s="210"/>
      <c r="N13" s="210"/>
      <c r="O13" s="198"/>
      <c r="P13" s="198"/>
      <c r="Q13" s="198"/>
      <c r="R13" s="198"/>
      <c r="S13" s="198"/>
      <c r="T13" s="198"/>
      <c r="U13" s="198"/>
      <c r="V13" s="198"/>
      <c r="W13" s="198"/>
    </row>
    <row r="14" spans="1:23" s="216" customFormat="1" ht="25.5" customHeight="1">
      <c r="A14" s="479" t="s">
        <v>18</v>
      </c>
      <c r="B14" s="508" t="s">
        <v>9</v>
      </c>
      <c r="C14" s="503">
        <v>33</v>
      </c>
      <c r="D14" s="503">
        <v>9.3</v>
      </c>
      <c r="E14" s="508" t="s">
        <v>9</v>
      </c>
      <c r="F14" s="503">
        <v>34.3</v>
      </c>
      <c r="G14" s="503">
        <v>10</v>
      </c>
      <c r="H14" s="508" t="s">
        <v>9</v>
      </c>
      <c r="I14" s="503">
        <v>34.3</v>
      </c>
      <c r="J14" s="503">
        <v>10.1</v>
      </c>
      <c r="K14" s="486" t="s">
        <v>11</v>
      </c>
      <c r="L14" s="234"/>
      <c r="M14" s="210"/>
      <c r="N14" s="210"/>
      <c r="O14" s="198"/>
      <c r="P14" s="198"/>
      <c r="Q14" s="198"/>
      <c r="R14" s="198"/>
      <c r="S14" s="198"/>
      <c r="T14" s="198"/>
      <c r="U14" s="198"/>
      <c r="V14" s="198"/>
      <c r="W14" s="198"/>
    </row>
    <row r="15" spans="1:23" s="216" customFormat="1" ht="25.5" customHeight="1">
      <c r="A15" s="481" t="s">
        <v>33</v>
      </c>
      <c r="B15" s="504">
        <v>3.3</v>
      </c>
      <c r="C15" s="504">
        <v>7.3</v>
      </c>
      <c r="D15" s="504">
        <v>4.4</v>
      </c>
      <c r="E15" s="504">
        <v>3.2</v>
      </c>
      <c r="F15" s="504">
        <v>8.2</v>
      </c>
      <c r="G15" s="504">
        <v>4.6</v>
      </c>
      <c r="H15" s="504">
        <v>3.4</v>
      </c>
      <c r="I15" s="504">
        <v>8.9</v>
      </c>
      <c r="J15" s="504">
        <v>5</v>
      </c>
      <c r="K15" s="485" t="s">
        <v>12</v>
      </c>
      <c r="L15" s="234"/>
      <c r="M15" s="210"/>
      <c r="N15" s="210"/>
      <c r="O15" s="198"/>
      <c r="P15" s="198"/>
      <c r="Q15" s="198"/>
      <c r="R15" s="198"/>
      <c r="S15" s="198"/>
      <c r="T15" s="198"/>
      <c r="U15" s="198"/>
      <c r="V15" s="198"/>
      <c r="W15" s="198"/>
    </row>
    <row r="16" spans="1:23" s="216" customFormat="1" ht="25.5" customHeight="1">
      <c r="A16" s="479" t="s">
        <v>92</v>
      </c>
      <c r="B16" s="503">
        <v>0.6</v>
      </c>
      <c r="C16" s="503">
        <v>2.1</v>
      </c>
      <c r="D16" s="503">
        <v>1</v>
      </c>
      <c r="E16" s="503">
        <v>0.3</v>
      </c>
      <c r="F16" s="503">
        <v>1.4</v>
      </c>
      <c r="G16" s="503">
        <v>0.6</v>
      </c>
      <c r="H16" s="503">
        <v>0.5</v>
      </c>
      <c r="I16" s="503">
        <v>1.5</v>
      </c>
      <c r="J16" s="503">
        <v>0.8</v>
      </c>
      <c r="K16" s="486" t="s">
        <v>265</v>
      </c>
      <c r="L16" s="232"/>
      <c r="M16" s="198"/>
      <c r="N16" s="198"/>
      <c r="O16" s="198"/>
      <c r="P16" s="198"/>
      <c r="Q16" s="198"/>
      <c r="R16" s="198"/>
      <c r="S16" s="198"/>
      <c r="T16" s="198"/>
      <c r="U16" s="198"/>
      <c r="V16" s="198"/>
      <c r="W16" s="198"/>
    </row>
    <row r="17" spans="1:23" s="217" customFormat="1" ht="25.5" customHeight="1">
      <c r="A17" s="482" t="s">
        <v>320</v>
      </c>
      <c r="B17" s="506">
        <v>1.5</v>
      </c>
      <c r="C17" s="506">
        <v>4</v>
      </c>
      <c r="D17" s="506">
        <v>2.2</v>
      </c>
      <c r="E17" s="506">
        <v>1.2</v>
      </c>
      <c r="F17" s="506">
        <v>2.3</v>
      </c>
      <c r="G17" s="506">
        <v>1.6</v>
      </c>
      <c r="H17" s="506">
        <v>1.2</v>
      </c>
      <c r="I17" s="506">
        <v>1.5</v>
      </c>
      <c r="J17" s="506">
        <v>1.3</v>
      </c>
      <c r="K17" s="488" t="s">
        <v>264</v>
      </c>
      <c r="L17" s="232"/>
      <c r="M17" s="211"/>
      <c r="N17" s="211"/>
      <c r="O17" s="211"/>
      <c r="P17" s="211"/>
      <c r="Q17" s="211"/>
      <c r="R17" s="211"/>
      <c r="S17" s="211"/>
      <c r="T17" s="211"/>
      <c r="U17" s="211"/>
      <c r="V17" s="211"/>
      <c r="W17" s="211"/>
    </row>
    <row r="18" spans="1:23" s="237" customFormat="1" ht="25.5" customHeight="1">
      <c r="A18" s="483" t="s">
        <v>3</v>
      </c>
      <c r="B18" s="505">
        <f>SUM(B15:B17)</f>
        <v>5.4</v>
      </c>
      <c r="C18" s="505">
        <f>SUM(C14:C17)</f>
        <v>46.4</v>
      </c>
      <c r="D18" s="505">
        <f>SUM(D14:D17)</f>
        <v>16.900000000000002</v>
      </c>
      <c r="E18" s="505">
        <f>SUM(E15:E17)</f>
        <v>4.7</v>
      </c>
      <c r="F18" s="505">
        <f>SUM(F14:F17)</f>
        <v>46.199999999999996</v>
      </c>
      <c r="G18" s="505">
        <f>SUM(G14:G17)</f>
        <v>16.8</v>
      </c>
      <c r="H18" s="505">
        <f>SUM(H15:H17)</f>
        <v>5.1</v>
      </c>
      <c r="I18" s="505">
        <f>SUM(I14:I17)</f>
        <v>46.199999999999996</v>
      </c>
      <c r="J18" s="505">
        <f>SUM(J14:J17)</f>
        <v>17.2</v>
      </c>
      <c r="K18" s="487" t="s">
        <v>4</v>
      </c>
      <c r="L18" s="232"/>
      <c r="M18" s="236"/>
      <c r="N18" s="236"/>
      <c r="O18" s="236"/>
      <c r="P18" s="236"/>
      <c r="Q18" s="236"/>
      <c r="R18" s="236"/>
      <c r="S18" s="236"/>
      <c r="T18" s="236"/>
      <c r="U18" s="236"/>
      <c r="V18" s="236"/>
      <c r="W18" s="236"/>
    </row>
    <row r="19" spans="1:23" s="217" customFormat="1" ht="25.5" customHeight="1">
      <c r="A19" s="484" t="s">
        <v>328</v>
      </c>
      <c r="B19" s="507">
        <f aca="true" t="shared" si="1" ref="B19:G19">B12+B18</f>
        <v>100</v>
      </c>
      <c r="C19" s="507">
        <f t="shared" si="1"/>
        <v>100</v>
      </c>
      <c r="D19" s="507">
        <f t="shared" si="1"/>
        <v>100.00000000000001</v>
      </c>
      <c r="E19" s="507">
        <f t="shared" si="1"/>
        <v>100</v>
      </c>
      <c r="F19" s="507">
        <f t="shared" si="1"/>
        <v>100</v>
      </c>
      <c r="G19" s="507">
        <f t="shared" si="1"/>
        <v>100</v>
      </c>
      <c r="H19" s="507">
        <f>H12+H18</f>
        <v>100</v>
      </c>
      <c r="I19" s="507">
        <f>I12+I18</f>
        <v>100</v>
      </c>
      <c r="J19" s="507">
        <f>J12+J18</f>
        <v>100.00000000000001</v>
      </c>
      <c r="K19" s="489" t="s">
        <v>13</v>
      </c>
      <c r="L19" s="232"/>
      <c r="M19" s="211"/>
      <c r="N19" s="211"/>
      <c r="O19" s="211"/>
      <c r="P19" s="211"/>
      <c r="Q19" s="211"/>
      <c r="R19" s="211"/>
      <c r="S19" s="211"/>
      <c r="T19" s="211"/>
      <c r="U19" s="211"/>
      <c r="V19" s="211"/>
      <c r="W19" s="211"/>
    </row>
    <row r="20" spans="1:12" s="217" customFormat="1" ht="10.5" customHeight="1">
      <c r="A20" s="238"/>
      <c r="B20" s="239"/>
      <c r="C20" s="239"/>
      <c r="D20" s="239"/>
      <c r="E20" s="239"/>
      <c r="F20" s="239"/>
      <c r="G20" s="239"/>
      <c r="H20" s="239"/>
      <c r="I20" s="239"/>
      <c r="J20" s="239"/>
      <c r="K20" s="216"/>
      <c r="L20" s="240"/>
    </row>
    <row r="21" spans="1:11" s="217" customFormat="1" ht="18.75" customHeight="1">
      <c r="A21" s="760" t="s">
        <v>327</v>
      </c>
      <c r="B21" s="760"/>
      <c r="C21" s="760"/>
      <c r="D21" s="215"/>
      <c r="E21" s="241"/>
      <c r="F21" s="241"/>
      <c r="G21" s="241"/>
      <c r="H21" s="241"/>
      <c r="I21" s="757" t="s">
        <v>317</v>
      </c>
      <c r="J21" s="757"/>
      <c r="K21" s="757"/>
    </row>
    <row r="22" spans="1:10" ht="18.75">
      <c r="A22" s="242"/>
      <c r="B22" s="210"/>
      <c r="C22" s="210"/>
      <c r="D22" s="210"/>
      <c r="E22" s="210"/>
      <c r="F22" s="210"/>
      <c r="G22" s="210"/>
      <c r="H22" s="210"/>
      <c r="I22" s="210"/>
      <c r="J22" s="210"/>
    </row>
    <row r="32" ht="18.75">
      <c r="H32" s="243"/>
    </row>
  </sheetData>
  <sheetProtection/>
  <mergeCells count="8">
    <mergeCell ref="B6:D6"/>
    <mergeCell ref="H6:J6"/>
    <mergeCell ref="E6:G6"/>
    <mergeCell ref="A21:C21"/>
    <mergeCell ref="I21:K21"/>
    <mergeCell ref="A2:K2"/>
    <mergeCell ref="A3:K3"/>
    <mergeCell ref="A4:K4"/>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AJ28"/>
  <sheetViews>
    <sheetView rightToLeft="1" view="pageBreakPreview" zoomScaleSheetLayoutView="100" zoomScalePageLayoutView="0" workbookViewId="0" topLeftCell="A1">
      <selection activeCell="A4" sqref="A4:E4"/>
    </sheetView>
  </sheetViews>
  <sheetFormatPr defaultColWidth="9.140625" defaultRowHeight="12.75"/>
  <cols>
    <col min="1" max="1" width="22.7109375" style="134" customWidth="1"/>
    <col min="2" max="10" width="10.8515625" style="134" customWidth="1"/>
    <col min="11" max="11" width="17.421875" style="134" customWidth="1"/>
    <col min="12" max="12" width="9.140625" style="134" customWidth="1"/>
    <col min="13" max="13" width="11.28125" style="134" customWidth="1"/>
    <col min="14" max="36" width="9.140625" style="134" customWidth="1"/>
    <col min="37" max="16384" width="9.140625" style="1" customWidth="1"/>
  </cols>
  <sheetData>
    <row r="1" ht="60" customHeight="1"/>
    <row r="2" spans="1:36" s="8" customFormat="1" ht="19.5" customHeight="1">
      <c r="A2" s="60" t="s">
        <v>34</v>
      </c>
      <c r="B2" s="60"/>
      <c r="C2" s="60"/>
      <c r="D2" s="60"/>
      <c r="E2" s="60"/>
      <c r="F2" s="60"/>
      <c r="G2" s="60"/>
      <c r="H2" s="60"/>
      <c r="I2" s="60"/>
      <c r="J2" s="60"/>
      <c r="K2" s="60"/>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19.5" customHeight="1">
      <c r="A3" s="60" t="s">
        <v>993</v>
      </c>
      <c r="B3" s="60"/>
      <c r="C3" s="60"/>
      <c r="D3" s="60"/>
      <c r="E3" s="60"/>
      <c r="F3" s="60"/>
      <c r="G3" s="60"/>
      <c r="H3" s="60"/>
      <c r="I3" s="60"/>
      <c r="J3" s="60"/>
      <c r="K3" s="60"/>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19.5" customHeight="1">
      <c r="A4" s="60" t="s">
        <v>971</v>
      </c>
      <c r="B4" s="60"/>
      <c r="C4" s="60"/>
      <c r="D4" s="60"/>
      <c r="E4" s="60"/>
      <c r="F4" s="60"/>
      <c r="G4" s="60"/>
      <c r="H4" s="60"/>
      <c r="I4" s="60"/>
      <c r="J4" s="60"/>
      <c r="K4" s="60"/>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ht="21" customHeight="1">
      <c r="A5" s="63" t="s">
        <v>161</v>
      </c>
    </row>
    <row r="6" spans="1:11" ht="23.25" customHeight="1">
      <c r="A6" s="428"/>
      <c r="B6" s="765">
        <v>2017</v>
      </c>
      <c r="C6" s="766"/>
      <c r="D6" s="767"/>
      <c r="E6" s="765">
        <v>2018</v>
      </c>
      <c r="F6" s="766"/>
      <c r="G6" s="767"/>
      <c r="H6" s="765">
        <v>2019</v>
      </c>
      <c r="I6" s="766"/>
      <c r="J6" s="767"/>
      <c r="K6" s="429"/>
    </row>
    <row r="7" spans="1:11" ht="19.5" customHeight="1">
      <c r="A7" s="410" t="s">
        <v>0</v>
      </c>
      <c r="B7" s="411" t="s">
        <v>1</v>
      </c>
      <c r="C7" s="411" t="s">
        <v>262</v>
      </c>
      <c r="D7" s="411" t="s">
        <v>3</v>
      </c>
      <c r="E7" s="411" t="s">
        <v>1</v>
      </c>
      <c r="F7" s="411" t="s">
        <v>262</v>
      </c>
      <c r="G7" s="411" t="s">
        <v>3</v>
      </c>
      <c r="H7" s="411" t="s">
        <v>1</v>
      </c>
      <c r="I7" s="411" t="s">
        <v>262</v>
      </c>
      <c r="J7" s="411" t="s">
        <v>3</v>
      </c>
      <c r="K7" s="412" t="s">
        <v>27</v>
      </c>
    </row>
    <row r="8" spans="1:11" ht="18" customHeight="1">
      <c r="A8" s="430"/>
      <c r="B8" s="413" t="s">
        <v>253</v>
      </c>
      <c r="C8" s="413" t="s">
        <v>254</v>
      </c>
      <c r="D8" s="413" t="s">
        <v>4</v>
      </c>
      <c r="E8" s="413" t="s">
        <v>253</v>
      </c>
      <c r="F8" s="413" t="s">
        <v>254</v>
      </c>
      <c r="G8" s="413" t="s">
        <v>4</v>
      </c>
      <c r="H8" s="413" t="s">
        <v>253</v>
      </c>
      <c r="I8" s="413" t="s">
        <v>254</v>
      </c>
      <c r="J8" s="413" t="s">
        <v>4</v>
      </c>
      <c r="K8" s="431"/>
    </row>
    <row r="9" spans="1:36" s="3" customFormat="1" ht="19.5" customHeight="1">
      <c r="A9" s="432" t="s">
        <v>218</v>
      </c>
      <c r="B9" s="145"/>
      <c r="C9" s="145"/>
      <c r="D9" s="145"/>
      <c r="E9" s="145"/>
      <c r="F9" s="145"/>
      <c r="G9" s="145"/>
      <c r="H9" s="145"/>
      <c r="I9" s="145"/>
      <c r="J9" s="145"/>
      <c r="K9" s="433" t="s">
        <v>216</v>
      </c>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row>
    <row r="10" spans="1:36" s="3" customFormat="1" ht="27.75" customHeight="1">
      <c r="A10" s="434" t="s">
        <v>268</v>
      </c>
      <c r="B10" s="161">
        <v>3958</v>
      </c>
      <c r="C10" s="161">
        <v>3810</v>
      </c>
      <c r="D10" s="182">
        <f>C10+B10</f>
        <v>7768</v>
      </c>
      <c r="E10" s="161">
        <v>3762</v>
      </c>
      <c r="F10" s="161">
        <v>3652</v>
      </c>
      <c r="G10" s="182">
        <f>F10+E10</f>
        <v>7414</v>
      </c>
      <c r="H10" s="161">
        <v>3624</v>
      </c>
      <c r="I10" s="161">
        <v>3474</v>
      </c>
      <c r="J10" s="182">
        <f>I10+H10</f>
        <v>7098</v>
      </c>
      <c r="K10" s="435" t="s">
        <v>14</v>
      </c>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3" customFormat="1" ht="27.75" customHeight="1">
      <c r="A11" s="163" t="s">
        <v>269</v>
      </c>
      <c r="B11" s="158">
        <v>304</v>
      </c>
      <c r="C11" s="158">
        <v>239</v>
      </c>
      <c r="D11" s="194">
        <f>C11+B11</f>
        <v>543</v>
      </c>
      <c r="E11" s="158">
        <v>244</v>
      </c>
      <c r="F11" s="158">
        <v>210</v>
      </c>
      <c r="G11" s="194">
        <f>F11+E11</f>
        <v>454</v>
      </c>
      <c r="H11" s="158">
        <v>267</v>
      </c>
      <c r="I11" s="158">
        <v>202</v>
      </c>
      <c r="J11" s="194">
        <f>I11+H11</f>
        <v>469</v>
      </c>
      <c r="K11" s="436" t="s">
        <v>15</v>
      </c>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6" s="3" customFormat="1" ht="27.75" customHeight="1">
      <c r="A12" s="434" t="s">
        <v>270</v>
      </c>
      <c r="B12" s="161">
        <f aca="true" t="shared" si="0" ref="B12:G12">B10-B11</f>
        <v>3654</v>
      </c>
      <c r="C12" s="161">
        <f t="shared" si="0"/>
        <v>3571</v>
      </c>
      <c r="D12" s="182">
        <f t="shared" si="0"/>
        <v>7225</v>
      </c>
      <c r="E12" s="161">
        <f t="shared" si="0"/>
        <v>3518</v>
      </c>
      <c r="F12" s="161">
        <f t="shared" si="0"/>
        <v>3442</v>
      </c>
      <c r="G12" s="182">
        <f t="shared" si="0"/>
        <v>6960</v>
      </c>
      <c r="H12" s="161">
        <f>H10-H11</f>
        <v>3357</v>
      </c>
      <c r="I12" s="161">
        <f>I10-I11</f>
        <v>3272</v>
      </c>
      <c r="J12" s="182">
        <f>J10-J11</f>
        <v>6629</v>
      </c>
      <c r="K12" s="435" t="s">
        <v>267</v>
      </c>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3" customFormat="1" ht="21.75" customHeight="1">
      <c r="A13" s="432" t="s">
        <v>219</v>
      </c>
      <c r="B13" s="158"/>
      <c r="C13" s="158"/>
      <c r="D13" s="415"/>
      <c r="E13" s="158"/>
      <c r="F13" s="158"/>
      <c r="G13" s="415"/>
      <c r="H13" s="158"/>
      <c r="I13" s="158"/>
      <c r="J13" s="415"/>
      <c r="K13" s="433" t="s">
        <v>266</v>
      </c>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row>
    <row r="14" spans="1:36" s="3" customFormat="1" ht="27.75" customHeight="1">
      <c r="A14" s="434" t="s">
        <v>268</v>
      </c>
      <c r="B14" s="161">
        <v>12393</v>
      </c>
      <c r="C14" s="161">
        <v>11654</v>
      </c>
      <c r="D14" s="182">
        <f>C14+B14</f>
        <v>24047</v>
      </c>
      <c r="E14" s="161">
        <v>12403</v>
      </c>
      <c r="F14" s="161">
        <v>11785</v>
      </c>
      <c r="G14" s="182">
        <f>F14+E14</f>
        <v>24188</v>
      </c>
      <c r="H14" s="161">
        <v>12827</v>
      </c>
      <c r="I14" s="161">
        <v>11941</v>
      </c>
      <c r="J14" s="182">
        <f>I14+H14</f>
        <v>24768</v>
      </c>
      <c r="K14" s="435" t="s">
        <v>14</v>
      </c>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3" customFormat="1" ht="27.75" customHeight="1">
      <c r="A15" s="163" t="s">
        <v>269</v>
      </c>
      <c r="B15" s="158">
        <v>1561</v>
      </c>
      <c r="C15" s="158">
        <v>498</v>
      </c>
      <c r="D15" s="415">
        <f>C15+B15</f>
        <v>2059</v>
      </c>
      <c r="E15" s="158">
        <v>1595</v>
      </c>
      <c r="F15" s="158">
        <v>550</v>
      </c>
      <c r="G15" s="415">
        <f>F15+E15</f>
        <v>2145</v>
      </c>
      <c r="H15" s="158">
        <v>1708</v>
      </c>
      <c r="I15" s="158">
        <v>551</v>
      </c>
      <c r="J15" s="415">
        <f>I15+H15</f>
        <v>2259</v>
      </c>
      <c r="K15" s="436" t="s">
        <v>15</v>
      </c>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s="3" customFormat="1" ht="27.75" customHeight="1">
      <c r="A16" s="434" t="s">
        <v>270</v>
      </c>
      <c r="B16" s="161">
        <f aca="true" t="shared" si="1" ref="B16:G16">B14-B15</f>
        <v>10832</v>
      </c>
      <c r="C16" s="161">
        <f t="shared" si="1"/>
        <v>11156</v>
      </c>
      <c r="D16" s="182">
        <f t="shared" si="1"/>
        <v>21988</v>
      </c>
      <c r="E16" s="161">
        <f t="shared" si="1"/>
        <v>10808</v>
      </c>
      <c r="F16" s="161">
        <f t="shared" si="1"/>
        <v>11235</v>
      </c>
      <c r="G16" s="182">
        <f t="shared" si="1"/>
        <v>22043</v>
      </c>
      <c r="H16" s="161">
        <f>H14-H15</f>
        <v>11119</v>
      </c>
      <c r="I16" s="161">
        <f>I14-I15</f>
        <v>11390</v>
      </c>
      <c r="J16" s="182">
        <f>J14-J15</f>
        <v>22509</v>
      </c>
      <c r="K16" s="435" t="s">
        <v>267</v>
      </c>
      <c r="L16" s="134"/>
      <c r="M16" s="347"/>
      <c r="N16" s="437"/>
      <c r="O16" s="437"/>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1:36" s="3" customFormat="1" ht="21" customHeight="1">
      <c r="A17" s="438" t="s">
        <v>3</v>
      </c>
      <c r="B17" s="439"/>
      <c r="C17" s="439"/>
      <c r="D17" s="440"/>
      <c r="E17" s="439"/>
      <c r="F17" s="439"/>
      <c r="G17" s="440"/>
      <c r="H17" s="439"/>
      <c r="I17" s="439"/>
      <c r="J17" s="440"/>
      <c r="K17" s="441" t="s">
        <v>4</v>
      </c>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row>
    <row r="18" spans="1:36" s="3" customFormat="1" ht="27.75" customHeight="1">
      <c r="A18" s="442" t="s">
        <v>268</v>
      </c>
      <c r="B18" s="76">
        <f>B10+B14</f>
        <v>16351</v>
      </c>
      <c r="C18" s="76">
        <f>C10+C14</f>
        <v>15464</v>
      </c>
      <c r="D18" s="77">
        <f>C18+B18</f>
        <v>31815</v>
      </c>
      <c r="E18" s="76">
        <f>E10+E14</f>
        <v>16165</v>
      </c>
      <c r="F18" s="76">
        <f>F10+F14</f>
        <v>15437</v>
      </c>
      <c r="G18" s="77">
        <f>F18+E18</f>
        <v>31602</v>
      </c>
      <c r="H18" s="76">
        <f>H10+H14</f>
        <v>16451</v>
      </c>
      <c r="I18" s="76">
        <f>I10+I14</f>
        <v>15415</v>
      </c>
      <c r="J18" s="77">
        <f>I18+H18</f>
        <v>31866</v>
      </c>
      <c r="K18" s="443" t="s">
        <v>14</v>
      </c>
      <c r="L18" s="134"/>
      <c r="M18" s="134"/>
      <c r="N18" s="437"/>
      <c r="O18" s="134"/>
      <c r="P18" s="134"/>
      <c r="Q18" s="134"/>
      <c r="R18" s="134"/>
      <c r="S18" s="134"/>
      <c r="T18" s="134"/>
      <c r="U18" s="134"/>
      <c r="V18" s="134"/>
      <c r="W18" s="134"/>
      <c r="X18" s="134"/>
      <c r="Y18" s="134"/>
      <c r="Z18" s="134"/>
      <c r="AA18" s="134"/>
      <c r="AB18" s="134"/>
      <c r="AC18" s="134"/>
      <c r="AD18" s="134"/>
      <c r="AE18" s="134"/>
      <c r="AF18" s="134"/>
      <c r="AG18" s="134"/>
      <c r="AH18" s="134"/>
      <c r="AI18" s="134"/>
      <c r="AJ18" s="134"/>
    </row>
    <row r="19" spans="1:36" s="3" customFormat="1" ht="27.75" customHeight="1">
      <c r="A19" s="444" t="s">
        <v>269</v>
      </c>
      <c r="B19" s="192">
        <f>B11+B15</f>
        <v>1865</v>
      </c>
      <c r="C19" s="192">
        <f>C11+C15</f>
        <v>737</v>
      </c>
      <c r="D19" s="193">
        <f>C19+B19</f>
        <v>2602</v>
      </c>
      <c r="E19" s="192">
        <f>E11+E15</f>
        <v>1839</v>
      </c>
      <c r="F19" s="192">
        <f>F11+F15</f>
        <v>760</v>
      </c>
      <c r="G19" s="193">
        <f>F19+E19</f>
        <v>2599</v>
      </c>
      <c r="H19" s="192">
        <f>H11+H15</f>
        <v>1975</v>
      </c>
      <c r="I19" s="192">
        <f>I11+I15</f>
        <v>753</v>
      </c>
      <c r="J19" s="193">
        <f>I19+H19</f>
        <v>2728</v>
      </c>
      <c r="K19" s="445" t="s">
        <v>15</v>
      </c>
      <c r="L19" s="134"/>
      <c r="M19" s="134"/>
      <c r="N19" s="437"/>
      <c r="O19" s="134"/>
      <c r="P19" s="134"/>
      <c r="Q19" s="134"/>
      <c r="R19" s="134"/>
      <c r="S19" s="134"/>
      <c r="T19" s="134"/>
      <c r="U19" s="134"/>
      <c r="V19" s="134"/>
      <c r="W19" s="134"/>
      <c r="X19" s="134"/>
      <c r="Y19" s="134"/>
      <c r="Z19" s="134"/>
      <c r="AA19" s="134"/>
      <c r="AB19" s="134"/>
      <c r="AC19" s="134"/>
      <c r="AD19" s="134"/>
      <c r="AE19" s="134"/>
      <c r="AF19" s="134"/>
      <c r="AG19" s="134"/>
      <c r="AH19" s="134"/>
      <c r="AI19" s="134"/>
      <c r="AJ19" s="134"/>
    </row>
    <row r="20" spans="1:36" s="3" customFormat="1" ht="27.75" customHeight="1">
      <c r="A20" s="446" t="s">
        <v>270</v>
      </c>
      <c r="B20" s="447">
        <f>B18-B19</f>
        <v>14486</v>
      </c>
      <c r="C20" s="447">
        <f>C18-C19</f>
        <v>14727</v>
      </c>
      <c r="D20" s="195">
        <f>C20+B20</f>
        <v>29213</v>
      </c>
      <c r="E20" s="447">
        <f>E18-E19</f>
        <v>14326</v>
      </c>
      <c r="F20" s="447">
        <f>F18-F19</f>
        <v>14677</v>
      </c>
      <c r="G20" s="195">
        <f>F20+E20</f>
        <v>29003</v>
      </c>
      <c r="H20" s="447">
        <f>H18-H19</f>
        <v>14476</v>
      </c>
      <c r="I20" s="447">
        <f>I18-I19</f>
        <v>14662</v>
      </c>
      <c r="J20" s="195">
        <f>I20+H20</f>
        <v>29138</v>
      </c>
      <c r="K20" s="448" t="s">
        <v>267</v>
      </c>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row>
    <row r="21" spans="1:36" s="3" customFormat="1" ht="6.75" customHeight="1">
      <c r="A21" s="449"/>
      <c r="B21" s="173"/>
      <c r="C21" s="173"/>
      <c r="D21" s="173"/>
      <c r="E21" s="173"/>
      <c r="F21" s="173"/>
      <c r="G21" s="173"/>
      <c r="H21" s="173"/>
      <c r="I21" s="173"/>
      <c r="J21" s="173"/>
      <c r="K21" s="173"/>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row>
    <row r="22" spans="1:36" s="3" customFormat="1" ht="15" customHeight="1" hidden="1">
      <c r="A22" s="450"/>
      <c r="B22" s="134"/>
      <c r="C22" s="134"/>
      <c r="D22" s="451"/>
      <c r="E22" s="451"/>
      <c r="F22" s="451"/>
      <c r="G22" s="451"/>
      <c r="H22" s="451"/>
      <c r="I22" s="451"/>
      <c r="J22" s="451"/>
      <c r="K22" s="451"/>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row>
    <row r="23" spans="1:36" s="3" customFormat="1" ht="15" customHeight="1" hidden="1">
      <c r="A23" s="450"/>
      <c r="B23" s="134"/>
      <c r="C23" s="134"/>
      <c r="D23" s="451"/>
      <c r="E23" s="451"/>
      <c r="F23" s="451"/>
      <c r="G23" s="451"/>
      <c r="H23" s="451"/>
      <c r="I23" s="451"/>
      <c r="J23" s="451"/>
      <c r="K23" s="451"/>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row>
    <row r="24" spans="1:36" s="3" customFormat="1" ht="15" customHeight="1" hidden="1">
      <c r="A24" s="450"/>
      <c r="B24" s="134"/>
      <c r="C24" s="134"/>
      <c r="D24" s="451"/>
      <c r="E24" s="451"/>
      <c r="F24" s="451"/>
      <c r="G24" s="451"/>
      <c r="H24" s="451"/>
      <c r="I24" s="451"/>
      <c r="J24" s="451"/>
      <c r="K24" s="345"/>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row>
    <row r="25" spans="1:36" s="18" customFormat="1" ht="15" customHeight="1">
      <c r="A25" s="196" t="s">
        <v>271</v>
      </c>
      <c r="B25" s="176"/>
      <c r="C25" s="197"/>
      <c r="D25" s="197"/>
      <c r="E25" s="197"/>
      <c r="F25" s="197"/>
      <c r="G25" s="197"/>
      <c r="H25" s="197"/>
      <c r="I25" s="197"/>
      <c r="J25" s="197"/>
      <c r="K25" s="197" t="s">
        <v>130</v>
      </c>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row>
    <row r="28" spans="8:10" ht="18.75">
      <c r="H28" s="135"/>
      <c r="I28" s="135"/>
      <c r="J28" s="135"/>
    </row>
  </sheetData>
  <sheetProtection/>
  <mergeCells count="3">
    <mergeCell ref="B6:D6"/>
    <mergeCell ref="E6:G6"/>
    <mergeCell ref="H6:J6"/>
  </mergeCells>
  <printOptions horizontalCentered="1" verticalCentered="1"/>
  <pageMargins left="0.25" right="0.2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sheetPr>
  <dimension ref="A2:V31"/>
  <sheetViews>
    <sheetView rightToLeft="1" view="pageBreakPreview" zoomScale="85" zoomScaleSheetLayoutView="85" zoomScalePageLayoutView="0" workbookViewId="0" topLeftCell="A1">
      <selection activeCell="A4" sqref="A4:E4"/>
    </sheetView>
  </sheetViews>
  <sheetFormatPr defaultColWidth="9.140625" defaultRowHeight="12.75"/>
  <cols>
    <col min="1" max="1" width="19.28125" style="134" customWidth="1"/>
    <col min="2" max="10" width="9.8515625" style="134" customWidth="1"/>
    <col min="11" max="11" width="18.8515625" style="134" customWidth="1"/>
    <col min="12" max="22" width="9.140625" style="134" customWidth="1"/>
    <col min="23" max="16384" width="9.140625" style="1" customWidth="1"/>
  </cols>
  <sheetData>
    <row r="1" ht="61.5" customHeight="1"/>
    <row r="2" spans="1:22" s="6" customFormat="1" ht="25.5" customHeight="1">
      <c r="A2" s="60" t="s">
        <v>169</v>
      </c>
      <c r="B2" s="60"/>
      <c r="C2" s="60"/>
      <c r="D2" s="60"/>
      <c r="E2" s="60"/>
      <c r="F2" s="60"/>
      <c r="G2" s="60"/>
      <c r="H2" s="60"/>
      <c r="I2" s="60"/>
      <c r="J2" s="60"/>
      <c r="K2" s="60"/>
      <c r="L2" s="134"/>
      <c r="M2" s="134"/>
      <c r="N2" s="134"/>
      <c r="O2" s="134"/>
      <c r="P2" s="134"/>
      <c r="Q2" s="134"/>
      <c r="R2" s="134"/>
      <c r="S2" s="134"/>
      <c r="T2" s="134"/>
      <c r="U2" s="134"/>
      <c r="V2" s="134"/>
    </row>
    <row r="3" spans="1:22" s="6" customFormat="1" ht="24.75" customHeight="1">
      <c r="A3" s="768" t="s">
        <v>994</v>
      </c>
      <c r="B3" s="768"/>
      <c r="C3" s="768"/>
      <c r="D3" s="768"/>
      <c r="E3" s="768"/>
      <c r="F3" s="768"/>
      <c r="G3" s="768"/>
      <c r="H3" s="768"/>
      <c r="I3" s="768"/>
      <c r="J3" s="768"/>
      <c r="K3" s="768"/>
      <c r="L3" s="134"/>
      <c r="M3" s="134"/>
      <c r="N3" s="134"/>
      <c r="O3" s="134"/>
      <c r="P3" s="134"/>
      <c r="Q3" s="134"/>
      <c r="R3" s="134"/>
      <c r="S3" s="134"/>
      <c r="T3" s="134"/>
      <c r="U3" s="134"/>
      <c r="V3" s="134"/>
    </row>
    <row r="4" spans="1:11" ht="16.5" customHeight="1">
      <c r="A4" s="342" t="s">
        <v>995</v>
      </c>
      <c r="B4" s="342"/>
      <c r="C4" s="342"/>
      <c r="D4" s="342"/>
      <c r="E4" s="342"/>
      <c r="F4" s="342"/>
      <c r="G4" s="342"/>
      <c r="H4" s="342"/>
      <c r="I4" s="342"/>
      <c r="J4" s="342"/>
      <c r="K4" s="342"/>
    </row>
    <row r="5" ht="3.75" customHeight="1" hidden="1"/>
    <row r="6" spans="1:22" s="2" customFormat="1" ht="20.25" customHeight="1">
      <c r="A6" s="63" t="s">
        <v>160</v>
      </c>
      <c r="B6" s="183"/>
      <c r="C6" s="183"/>
      <c r="D6" s="183"/>
      <c r="E6" s="183"/>
      <c r="F6" s="183"/>
      <c r="G6" s="183"/>
      <c r="H6" s="183"/>
      <c r="I6" s="183"/>
      <c r="J6" s="183"/>
      <c r="K6" s="183"/>
      <c r="L6" s="351"/>
      <c r="M6" s="351"/>
      <c r="N6" s="351"/>
      <c r="O6" s="351"/>
      <c r="P6" s="351"/>
      <c r="Q6" s="351"/>
      <c r="R6" s="351"/>
      <c r="S6" s="351"/>
      <c r="T6" s="351"/>
      <c r="U6" s="351"/>
      <c r="V6" s="351"/>
    </row>
    <row r="7" spans="1:11" ht="20.25" customHeight="1">
      <c r="A7" s="408" t="s">
        <v>170</v>
      </c>
      <c r="B7" s="769" t="s">
        <v>217</v>
      </c>
      <c r="C7" s="769"/>
      <c r="D7" s="769"/>
      <c r="E7" s="769" t="s">
        <v>272</v>
      </c>
      <c r="F7" s="769"/>
      <c r="G7" s="769"/>
      <c r="H7" s="769" t="s">
        <v>171</v>
      </c>
      <c r="I7" s="769"/>
      <c r="J7" s="769"/>
      <c r="K7" s="409" t="s">
        <v>172</v>
      </c>
    </row>
    <row r="8" spans="1:11" ht="18.75" customHeight="1">
      <c r="A8" s="670"/>
      <c r="B8" s="190" t="s">
        <v>173</v>
      </c>
      <c r="C8" s="190" t="s">
        <v>262</v>
      </c>
      <c r="D8" s="190" t="s">
        <v>3</v>
      </c>
      <c r="E8" s="190" t="s">
        <v>173</v>
      </c>
      <c r="F8" s="190" t="s">
        <v>262</v>
      </c>
      <c r="G8" s="190" t="s">
        <v>3</v>
      </c>
      <c r="H8" s="190" t="s">
        <v>173</v>
      </c>
      <c r="I8" s="190" t="s">
        <v>262</v>
      </c>
      <c r="J8" s="190" t="s">
        <v>3</v>
      </c>
      <c r="K8" s="671"/>
    </row>
    <row r="9" spans="1:11" ht="16.5" customHeight="1">
      <c r="A9" s="678" t="s">
        <v>140</v>
      </c>
      <c r="B9" s="68" t="s">
        <v>253</v>
      </c>
      <c r="C9" s="68" t="s">
        <v>254</v>
      </c>
      <c r="D9" s="68" t="s">
        <v>4</v>
      </c>
      <c r="E9" s="68" t="s">
        <v>253</v>
      </c>
      <c r="F9" s="68" t="s">
        <v>254</v>
      </c>
      <c r="G9" s="68" t="s">
        <v>4</v>
      </c>
      <c r="H9" s="68" t="s">
        <v>253</v>
      </c>
      <c r="I9" s="68" t="s">
        <v>254</v>
      </c>
      <c r="J9" s="68" t="s">
        <v>4</v>
      </c>
      <c r="K9" s="679" t="s">
        <v>54</v>
      </c>
    </row>
    <row r="10" spans="1:22" s="24" customFormat="1" ht="18.75" customHeight="1">
      <c r="A10" s="414" t="s">
        <v>155</v>
      </c>
      <c r="B10" s="673">
        <v>12</v>
      </c>
      <c r="C10" s="673">
        <v>10</v>
      </c>
      <c r="D10" s="674">
        <f>C10+B10</f>
        <v>22</v>
      </c>
      <c r="E10" s="673">
        <v>50</v>
      </c>
      <c r="F10" s="673">
        <v>30</v>
      </c>
      <c r="G10" s="674">
        <f>F10+E10</f>
        <v>80</v>
      </c>
      <c r="H10" s="673">
        <f aca="true" t="shared" si="0" ref="H10:J25">B10+E10</f>
        <v>62</v>
      </c>
      <c r="I10" s="673">
        <f t="shared" si="0"/>
        <v>40</v>
      </c>
      <c r="J10" s="674">
        <f t="shared" si="0"/>
        <v>102</v>
      </c>
      <c r="K10" s="416" t="s">
        <v>19</v>
      </c>
      <c r="L10" s="417"/>
      <c r="M10" s="417"/>
      <c r="N10" s="417"/>
      <c r="O10" s="417"/>
      <c r="P10" s="417"/>
      <c r="Q10" s="417"/>
      <c r="R10" s="417"/>
      <c r="S10" s="417"/>
      <c r="T10" s="417"/>
      <c r="U10" s="417"/>
      <c r="V10" s="417"/>
    </row>
    <row r="11" spans="1:22" s="24" customFormat="1" ht="31.5" customHeight="1">
      <c r="A11" s="672" t="s">
        <v>1013</v>
      </c>
      <c r="B11" s="675">
        <v>3</v>
      </c>
      <c r="C11" s="675">
        <v>2</v>
      </c>
      <c r="D11" s="676">
        <f>C11+B11</f>
        <v>5</v>
      </c>
      <c r="E11" s="675">
        <v>9</v>
      </c>
      <c r="F11" s="675">
        <v>13</v>
      </c>
      <c r="G11" s="676">
        <f>F11+E11</f>
        <v>22</v>
      </c>
      <c r="H11" s="675">
        <f t="shared" si="0"/>
        <v>12</v>
      </c>
      <c r="I11" s="675">
        <f t="shared" si="0"/>
        <v>15</v>
      </c>
      <c r="J11" s="676">
        <f t="shared" si="0"/>
        <v>27</v>
      </c>
      <c r="K11" s="680" t="s">
        <v>273</v>
      </c>
      <c r="L11" s="417"/>
      <c r="M11" s="417"/>
      <c r="N11" s="417"/>
      <c r="O11" s="417"/>
      <c r="P11" s="417"/>
      <c r="Q11" s="417"/>
      <c r="R11" s="417"/>
      <c r="S11" s="417"/>
      <c r="T11" s="417"/>
      <c r="U11" s="417"/>
      <c r="V11" s="417"/>
    </row>
    <row r="12" spans="1:22" s="24" customFormat="1" ht="16.5" customHeight="1">
      <c r="A12" s="420" t="s">
        <v>20</v>
      </c>
      <c r="B12" s="673">
        <v>4</v>
      </c>
      <c r="C12" s="673">
        <v>2</v>
      </c>
      <c r="D12" s="674">
        <f aca="true" t="shared" si="1" ref="D12:D27">C12+B12</f>
        <v>6</v>
      </c>
      <c r="E12" s="673">
        <v>15</v>
      </c>
      <c r="F12" s="673">
        <v>13</v>
      </c>
      <c r="G12" s="674">
        <f aca="true" t="shared" si="2" ref="G12:G27">F12+E12</f>
        <v>28</v>
      </c>
      <c r="H12" s="673">
        <f t="shared" si="0"/>
        <v>19</v>
      </c>
      <c r="I12" s="673">
        <f t="shared" si="0"/>
        <v>15</v>
      </c>
      <c r="J12" s="674">
        <f t="shared" si="0"/>
        <v>34</v>
      </c>
      <c r="K12" s="421" t="s">
        <v>174</v>
      </c>
      <c r="L12" s="417"/>
      <c r="M12" s="417"/>
      <c r="N12" s="417"/>
      <c r="O12" s="417"/>
      <c r="P12" s="417"/>
      <c r="Q12" s="417"/>
      <c r="R12" s="417"/>
      <c r="S12" s="417"/>
      <c r="T12" s="417"/>
      <c r="U12" s="417"/>
      <c r="V12" s="417"/>
    </row>
    <row r="13" spans="1:22" s="24" customFormat="1" ht="16.5" customHeight="1">
      <c r="A13" s="422" t="s">
        <v>227</v>
      </c>
      <c r="B13" s="675">
        <v>0</v>
      </c>
      <c r="C13" s="675">
        <v>1</v>
      </c>
      <c r="D13" s="676">
        <f t="shared" si="1"/>
        <v>1</v>
      </c>
      <c r="E13" s="675">
        <v>11</v>
      </c>
      <c r="F13" s="675">
        <v>3</v>
      </c>
      <c r="G13" s="676">
        <f t="shared" si="2"/>
        <v>14</v>
      </c>
      <c r="H13" s="675">
        <f t="shared" si="0"/>
        <v>11</v>
      </c>
      <c r="I13" s="675">
        <f t="shared" si="0"/>
        <v>4</v>
      </c>
      <c r="J13" s="676">
        <f t="shared" si="0"/>
        <v>15</v>
      </c>
      <c r="K13" s="423" t="s">
        <v>227</v>
      </c>
      <c r="L13" s="417"/>
      <c r="M13" s="417"/>
      <c r="N13" s="417"/>
      <c r="O13" s="417"/>
      <c r="P13" s="417"/>
      <c r="Q13" s="417"/>
      <c r="R13" s="417"/>
      <c r="S13" s="417"/>
      <c r="T13" s="417"/>
      <c r="U13" s="417"/>
      <c r="V13" s="417"/>
    </row>
    <row r="14" spans="1:22" s="24" customFormat="1" ht="16.5" customHeight="1">
      <c r="A14" s="424" t="s">
        <v>228</v>
      </c>
      <c r="B14" s="673">
        <v>2</v>
      </c>
      <c r="C14" s="673">
        <v>2</v>
      </c>
      <c r="D14" s="674">
        <f t="shared" si="1"/>
        <v>4</v>
      </c>
      <c r="E14" s="673">
        <v>3</v>
      </c>
      <c r="F14" s="673">
        <v>4</v>
      </c>
      <c r="G14" s="674">
        <f t="shared" si="2"/>
        <v>7</v>
      </c>
      <c r="H14" s="673">
        <f t="shared" si="0"/>
        <v>5</v>
      </c>
      <c r="I14" s="673">
        <f t="shared" si="0"/>
        <v>6</v>
      </c>
      <c r="J14" s="674">
        <f t="shared" si="0"/>
        <v>11</v>
      </c>
      <c r="K14" s="421" t="s">
        <v>242</v>
      </c>
      <c r="L14" s="417"/>
      <c r="M14" s="417"/>
      <c r="N14" s="417"/>
      <c r="O14" s="417"/>
      <c r="P14" s="417"/>
      <c r="Q14" s="417"/>
      <c r="R14" s="417"/>
      <c r="S14" s="417"/>
      <c r="T14" s="417"/>
      <c r="U14" s="417"/>
      <c r="V14" s="417"/>
    </row>
    <row r="15" spans="1:22" s="24" customFormat="1" ht="16.5" customHeight="1">
      <c r="A15" s="418" t="s">
        <v>229</v>
      </c>
      <c r="B15" s="675">
        <v>1</v>
      </c>
      <c r="C15" s="675">
        <v>0</v>
      </c>
      <c r="D15" s="676">
        <f t="shared" si="1"/>
        <v>1</v>
      </c>
      <c r="E15" s="675">
        <v>5</v>
      </c>
      <c r="F15" s="675">
        <v>3</v>
      </c>
      <c r="G15" s="676">
        <f t="shared" si="2"/>
        <v>8</v>
      </c>
      <c r="H15" s="675">
        <f t="shared" si="0"/>
        <v>6</v>
      </c>
      <c r="I15" s="675">
        <f t="shared" si="0"/>
        <v>3</v>
      </c>
      <c r="J15" s="676">
        <f t="shared" si="0"/>
        <v>9</v>
      </c>
      <c r="K15" s="419" t="s">
        <v>241</v>
      </c>
      <c r="L15" s="417"/>
      <c r="M15" s="417"/>
      <c r="N15" s="417"/>
      <c r="O15" s="417"/>
      <c r="P15" s="417"/>
      <c r="Q15" s="417"/>
      <c r="R15" s="417"/>
      <c r="S15" s="417"/>
      <c r="T15" s="417"/>
      <c r="U15" s="417"/>
      <c r="V15" s="417"/>
    </row>
    <row r="16" spans="1:22" s="24" customFormat="1" ht="16.5" customHeight="1">
      <c r="A16" s="420" t="s">
        <v>230</v>
      </c>
      <c r="B16" s="673">
        <v>4</v>
      </c>
      <c r="C16" s="673">
        <v>3</v>
      </c>
      <c r="D16" s="674">
        <f t="shared" si="1"/>
        <v>7</v>
      </c>
      <c r="E16" s="673">
        <v>47</v>
      </c>
      <c r="F16" s="673">
        <v>4</v>
      </c>
      <c r="G16" s="674">
        <f t="shared" si="2"/>
        <v>51</v>
      </c>
      <c r="H16" s="673">
        <f t="shared" si="0"/>
        <v>51</v>
      </c>
      <c r="I16" s="673">
        <f t="shared" si="0"/>
        <v>7</v>
      </c>
      <c r="J16" s="674">
        <f t="shared" si="0"/>
        <v>58</v>
      </c>
      <c r="K16" s="421" t="s">
        <v>230</v>
      </c>
      <c r="L16" s="417"/>
      <c r="M16" s="417"/>
      <c r="N16" s="417"/>
      <c r="O16" s="417"/>
      <c r="P16" s="417"/>
      <c r="Q16" s="417"/>
      <c r="R16" s="417"/>
      <c r="S16" s="417"/>
      <c r="T16" s="417"/>
      <c r="U16" s="417"/>
      <c r="V16" s="417"/>
    </row>
    <row r="17" spans="1:22" s="24" customFormat="1" ht="16.5" customHeight="1">
      <c r="A17" s="422" t="s">
        <v>231</v>
      </c>
      <c r="B17" s="675">
        <v>13</v>
      </c>
      <c r="C17" s="675">
        <v>1</v>
      </c>
      <c r="D17" s="676">
        <f t="shared" si="1"/>
        <v>14</v>
      </c>
      <c r="E17" s="675">
        <v>98</v>
      </c>
      <c r="F17" s="675">
        <v>16</v>
      </c>
      <c r="G17" s="676">
        <f t="shared" si="2"/>
        <v>114</v>
      </c>
      <c r="H17" s="675">
        <f t="shared" si="0"/>
        <v>111</v>
      </c>
      <c r="I17" s="675">
        <f t="shared" si="0"/>
        <v>17</v>
      </c>
      <c r="J17" s="676">
        <f t="shared" si="0"/>
        <v>128</v>
      </c>
      <c r="K17" s="423" t="s">
        <v>231</v>
      </c>
      <c r="L17" s="417"/>
      <c r="M17" s="417"/>
      <c r="N17" s="417"/>
      <c r="O17" s="417"/>
      <c r="P17" s="417"/>
      <c r="Q17" s="417"/>
      <c r="R17" s="417"/>
      <c r="S17" s="417"/>
      <c r="T17" s="417"/>
      <c r="U17" s="417"/>
      <c r="V17" s="417"/>
    </row>
    <row r="18" spans="1:22" s="24" customFormat="1" ht="16.5" customHeight="1">
      <c r="A18" s="425" t="s">
        <v>232</v>
      </c>
      <c r="B18" s="673">
        <v>5</v>
      </c>
      <c r="C18" s="673">
        <v>1</v>
      </c>
      <c r="D18" s="674">
        <f t="shared" si="1"/>
        <v>6</v>
      </c>
      <c r="E18" s="673">
        <v>142</v>
      </c>
      <c r="F18" s="673">
        <v>24</v>
      </c>
      <c r="G18" s="674">
        <f t="shared" si="2"/>
        <v>166</v>
      </c>
      <c r="H18" s="673">
        <f t="shared" si="0"/>
        <v>147</v>
      </c>
      <c r="I18" s="673">
        <f t="shared" si="0"/>
        <v>25</v>
      </c>
      <c r="J18" s="674">
        <f t="shared" si="0"/>
        <v>172</v>
      </c>
      <c r="K18" s="416" t="s">
        <v>232</v>
      </c>
      <c r="L18" s="417"/>
      <c r="M18" s="417"/>
      <c r="N18" s="417"/>
      <c r="O18" s="417"/>
      <c r="P18" s="417"/>
      <c r="Q18" s="417"/>
      <c r="R18" s="417"/>
      <c r="S18" s="417"/>
      <c r="T18" s="417"/>
      <c r="U18" s="417"/>
      <c r="V18" s="417"/>
    </row>
    <row r="19" spans="1:22" s="24" customFormat="1" ht="16.5" customHeight="1">
      <c r="A19" s="422" t="s">
        <v>233</v>
      </c>
      <c r="B19" s="675">
        <v>2</v>
      </c>
      <c r="C19" s="675">
        <v>4</v>
      </c>
      <c r="D19" s="676">
        <f t="shared" si="1"/>
        <v>6</v>
      </c>
      <c r="E19" s="675">
        <v>168</v>
      </c>
      <c r="F19" s="675">
        <v>22</v>
      </c>
      <c r="G19" s="676">
        <f t="shared" si="2"/>
        <v>190</v>
      </c>
      <c r="H19" s="675">
        <f t="shared" si="0"/>
        <v>170</v>
      </c>
      <c r="I19" s="675">
        <f t="shared" si="0"/>
        <v>26</v>
      </c>
      <c r="J19" s="676">
        <f t="shared" si="0"/>
        <v>196</v>
      </c>
      <c r="K19" s="423" t="s">
        <v>233</v>
      </c>
      <c r="L19" s="417"/>
      <c r="M19" s="417"/>
      <c r="N19" s="417"/>
      <c r="O19" s="417"/>
      <c r="P19" s="417"/>
      <c r="Q19" s="417"/>
      <c r="R19" s="417"/>
      <c r="S19" s="417"/>
      <c r="T19" s="417"/>
      <c r="U19" s="417"/>
      <c r="V19" s="417"/>
    </row>
    <row r="20" spans="1:22" s="24" customFormat="1" ht="16.5" customHeight="1">
      <c r="A20" s="420" t="s">
        <v>234</v>
      </c>
      <c r="B20" s="673">
        <v>12</v>
      </c>
      <c r="C20" s="673">
        <v>4</v>
      </c>
      <c r="D20" s="674">
        <f t="shared" si="1"/>
        <v>16</v>
      </c>
      <c r="E20" s="673">
        <v>156</v>
      </c>
      <c r="F20" s="673">
        <v>29</v>
      </c>
      <c r="G20" s="674">
        <f t="shared" si="2"/>
        <v>185</v>
      </c>
      <c r="H20" s="673">
        <f t="shared" si="0"/>
        <v>168</v>
      </c>
      <c r="I20" s="673">
        <f t="shared" si="0"/>
        <v>33</v>
      </c>
      <c r="J20" s="674">
        <f t="shared" si="0"/>
        <v>201</v>
      </c>
      <c r="K20" s="421" t="s">
        <v>234</v>
      </c>
      <c r="L20" s="417"/>
      <c r="M20" s="417"/>
      <c r="N20" s="417"/>
      <c r="O20" s="417"/>
      <c r="P20" s="417"/>
      <c r="Q20" s="417"/>
      <c r="R20" s="417"/>
      <c r="S20" s="417"/>
      <c r="T20" s="417"/>
      <c r="U20" s="417"/>
      <c r="V20" s="417"/>
    </row>
    <row r="21" spans="1:22" s="24" customFormat="1" ht="16.5" customHeight="1">
      <c r="A21" s="418" t="s">
        <v>235</v>
      </c>
      <c r="B21" s="675">
        <v>4</v>
      </c>
      <c r="C21" s="675">
        <v>6</v>
      </c>
      <c r="D21" s="676">
        <f t="shared" si="1"/>
        <v>10</v>
      </c>
      <c r="E21" s="675">
        <v>162</v>
      </c>
      <c r="F21" s="675">
        <v>23</v>
      </c>
      <c r="G21" s="676">
        <f t="shared" si="2"/>
        <v>185</v>
      </c>
      <c r="H21" s="675">
        <f t="shared" si="0"/>
        <v>166</v>
      </c>
      <c r="I21" s="675">
        <f t="shared" si="0"/>
        <v>29</v>
      </c>
      <c r="J21" s="676">
        <f t="shared" si="0"/>
        <v>195</v>
      </c>
      <c r="K21" s="419" t="s">
        <v>235</v>
      </c>
      <c r="L21" s="417"/>
      <c r="M21" s="417"/>
      <c r="N21" s="417"/>
      <c r="O21" s="417"/>
      <c r="P21" s="417"/>
      <c r="Q21" s="417"/>
      <c r="R21" s="417"/>
      <c r="S21" s="417"/>
      <c r="T21" s="417"/>
      <c r="U21" s="417"/>
      <c r="V21" s="417"/>
    </row>
    <row r="22" spans="1:22" s="24" customFormat="1" ht="16.5" customHeight="1">
      <c r="A22" s="420" t="s">
        <v>236</v>
      </c>
      <c r="B22" s="673">
        <v>11</v>
      </c>
      <c r="C22" s="673">
        <v>4</v>
      </c>
      <c r="D22" s="674">
        <f t="shared" si="1"/>
        <v>15</v>
      </c>
      <c r="E22" s="673">
        <v>185</v>
      </c>
      <c r="F22" s="673">
        <v>30</v>
      </c>
      <c r="G22" s="674">
        <f t="shared" si="2"/>
        <v>215</v>
      </c>
      <c r="H22" s="673">
        <f t="shared" si="0"/>
        <v>196</v>
      </c>
      <c r="I22" s="673">
        <f t="shared" si="0"/>
        <v>34</v>
      </c>
      <c r="J22" s="674">
        <f t="shared" si="0"/>
        <v>230</v>
      </c>
      <c r="K22" s="421" t="s">
        <v>236</v>
      </c>
      <c r="L22" s="417"/>
      <c r="M22" s="417"/>
      <c r="N22" s="417"/>
      <c r="O22" s="417"/>
      <c r="P22" s="417"/>
      <c r="Q22" s="417"/>
      <c r="R22" s="417"/>
      <c r="S22" s="417"/>
      <c r="T22" s="417"/>
      <c r="U22" s="417"/>
      <c r="V22" s="417"/>
    </row>
    <row r="23" spans="1:22" s="24" customFormat="1" ht="16.5" customHeight="1">
      <c r="A23" s="422" t="s">
        <v>237</v>
      </c>
      <c r="B23" s="675">
        <v>16</v>
      </c>
      <c r="C23" s="675">
        <v>8</v>
      </c>
      <c r="D23" s="676">
        <f t="shared" si="1"/>
        <v>24</v>
      </c>
      <c r="E23" s="675">
        <v>169</v>
      </c>
      <c r="F23" s="675">
        <v>37</v>
      </c>
      <c r="G23" s="676">
        <f t="shared" si="2"/>
        <v>206</v>
      </c>
      <c r="H23" s="675">
        <f t="shared" si="0"/>
        <v>185</v>
      </c>
      <c r="I23" s="675">
        <f t="shared" si="0"/>
        <v>45</v>
      </c>
      <c r="J23" s="676">
        <f t="shared" si="0"/>
        <v>230</v>
      </c>
      <c r="K23" s="423" t="s">
        <v>237</v>
      </c>
      <c r="L23" s="417"/>
      <c r="M23" s="417"/>
      <c r="N23" s="417"/>
      <c r="O23" s="417"/>
      <c r="P23" s="417"/>
      <c r="Q23" s="417"/>
      <c r="R23" s="417"/>
      <c r="S23" s="417"/>
      <c r="T23" s="417"/>
      <c r="U23" s="417"/>
      <c r="V23" s="417"/>
    </row>
    <row r="24" spans="1:22" s="24" customFormat="1" ht="16.5" customHeight="1">
      <c r="A24" s="425" t="s">
        <v>238</v>
      </c>
      <c r="B24" s="673">
        <v>22</v>
      </c>
      <c r="C24" s="673">
        <v>14</v>
      </c>
      <c r="D24" s="674">
        <f t="shared" si="1"/>
        <v>36</v>
      </c>
      <c r="E24" s="673">
        <v>133</v>
      </c>
      <c r="F24" s="673">
        <v>43</v>
      </c>
      <c r="G24" s="674">
        <f t="shared" si="2"/>
        <v>176</v>
      </c>
      <c r="H24" s="673">
        <f t="shared" si="0"/>
        <v>155</v>
      </c>
      <c r="I24" s="673">
        <f t="shared" si="0"/>
        <v>57</v>
      </c>
      <c r="J24" s="674">
        <f t="shared" si="0"/>
        <v>212</v>
      </c>
      <c r="K24" s="416" t="s">
        <v>238</v>
      </c>
      <c r="L24" s="417"/>
      <c r="M24" s="417"/>
      <c r="N24" s="417"/>
      <c r="O24" s="417"/>
      <c r="P24" s="417"/>
      <c r="Q24" s="417"/>
      <c r="R24" s="417"/>
      <c r="S24" s="417"/>
      <c r="T24" s="417"/>
      <c r="U24" s="417"/>
      <c r="V24" s="417"/>
    </row>
    <row r="25" spans="1:22" s="24" customFormat="1" ht="16.5" customHeight="1">
      <c r="A25" s="422" t="s">
        <v>239</v>
      </c>
      <c r="B25" s="675">
        <v>26</v>
      </c>
      <c r="C25" s="675">
        <v>18</v>
      </c>
      <c r="D25" s="676">
        <f t="shared" si="1"/>
        <v>44</v>
      </c>
      <c r="E25" s="675">
        <v>85</v>
      </c>
      <c r="F25" s="675">
        <v>55</v>
      </c>
      <c r="G25" s="676">
        <f t="shared" si="2"/>
        <v>140</v>
      </c>
      <c r="H25" s="675">
        <f t="shared" si="0"/>
        <v>111</v>
      </c>
      <c r="I25" s="675">
        <f t="shared" si="0"/>
        <v>73</v>
      </c>
      <c r="J25" s="676">
        <f t="shared" si="0"/>
        <v>184</v>
      </c>
      <c r="K25" s="423" t="s">
        <v>239</v>
      </c>
      <c r="L25" s="417"/>
      <c r="M25" s="417"/>
      <c r="N25" s="417"/>
      <c r="O25" s="417"/>
      <c r="P25" s="417"/>
      <c r="Q25" s="417"/>
      <c r="R25" s="417"/>
      <c r="S25" s="417"/>
      <c r="T25" s="417"/>
      <c r="U25" s="417"/>
      <c r="V25" s="417"/>
    </row>
    <row r="26" spans="1:22" s="24" customFormat="1" ht="16.5" customHeight="1">
      <c r="A26" s="420" t="s">
        <v>240</v>
      </c>
      <c r="B26" s="673">
        <v>25</v>
      </c>
      <c r="C26" s="673">
        <v>28</v>
      </c>
      <c r="D26" s="674">
        <f t="shared" si="1"/>
        <v>53</v>
      </c>
      <c r="E26" s="673">
        <v>86</v>
      </c>
      <c r="F26" s="673">
        <v>43</v>
      </c>
      <c r="G26" s="674">
        <f t="shared" si="2"/>
        <v>129</v>
      </c>
      <c r="H26" s="673">
        <f aca="true" t="shared" si="3" ref="H26:J27">B26+E26</f>
        <v>111</v>
      </c>
      <c r="I26" s="673">
        <f t="shared" si="3"/>
        <v>71</v>
      </c>
      <c r="J26" s="674">
        <f t="shared" si="3"/>
        <v>182</v>
      </c>
      <c r="K26" s="421" t="s">
        <v>240</v>
      </c>
      <c r="L26" s="417"/>
      <c r="M26" s="417"/>
      <c r="N26" s="417"/>
      <c r="O26" s="417"/>
      <c r="P26" s="417"/>
      <c r="Q26" s="417"/>
      <c r="R26" s="417"/>
      <c r="S26" s="417"/>
      <c r="T26" s="417"/>
      <c r="U26" s="417"/>
      <c r="V26" s="417"/>
    </row>
    <row r="27" spans="1:22" s="24" customFormat="1" ht="16.5" customHeight="1">
      <c r="A27" s="418" t="s">
        <v>91</v>
      </c>
      <c r="B27" s="675">
        <v>105</v>
      </c>
      <c r="C27" s="675">
        <v>94</v>
      </c>
      <c r="D27" s="676">
        <f t="shared" si="1"/>
        <v>199</v>
      </c>
      <c r="E27" s="675">
        <v>184</v>
      </c>
      <c r="F27" s="675">
        <v>159</v>
      </c>
      <c r="G27" s="676">
        <f t="shared" si="2"/>
        <v>343</v>
      </c>
      <c r="H27" s="675">
        <f t="shared" si="3"/>
        <v>289</v>
      </c>
      <c r="I27" s="675">
        <f t="shared" si="3"/>
        <v>253</v>
      </c>
      <c r="J27" s="676">
        <f t="shared" si="3"/>
        <v>542</v>
      </c>
      <c r="K27" s="419" t="s">
        <v>91</v>
      </c>
      <c r="L27" s="417"/>
      <c r="M27" s="417"/>
      <c r="N27" s="417"/>
      <c r="O27" s="417"/>
      <c r="P27" s="417"/>
      <c r="Q27" s="417"/>
      <c r="R27" s="417"/>
      <c r="S27" s="417"/>
      <c r="T27" s="417"/>
      <c r="U27" s="417"/>
      <c r="V27" s="417"/>
    </row>
    <row r="28" spans="1:22" s="24" customFormat="1" ht="16.5" customHeight="1">
      <c r="A28" s="426" t="s">
        <v>3</v>
      </c>
      <c r="B28" s="677">
        <f>SUM(B10:B27)</f>
        <v>267</v>
      </c>
      <c r="C28" s="677">
        <f aca="true" t="shared" si="4" ref="C28:J28">SUM(C10:C27)</f>
        <v>202</v>
      </c>
      <c r="D28" s="677">
        <f t="shared" si="4"/>
        <v>469</v>
      </c>
      <c r="E28" s="677">
        <f t="shared" si="4"/>
        <v>1708</v>
      </c>
      <c r="F28" s="677">
        <f t="shared" si="4"/>
        <v>551</v>
      </c>
      <c r="G28" s="677">
        <f t="shared" si="4"/>
        <v>2259</v>
      </c>
      <c r="H28" s="677">
        <f t="shared" si="4"/>
        <v>1975</v>
      </c>
      <c r="I28" s="677">
        <f t="shared" si="4"/>
        <v>753</v>
      </c>
      <c r="J28" s="677">
        <f t="shared" si="4"/>
        <v>2728</v>
      </c>
      <c r="K28" s="427" t="s">
        <v>4</v>
      </c>
      <c r="L28" s="417"/>
      <c r="M28" s="417"/>
      <c r="N28" s="417"/>
      <c r="O28" s="417"/>
      <c r="P28" s="417"/>
      <c r="Q28" s="417"/>
      <c r="R28" s="417"/>
      <c r="S28" s="417"/>
      <c r="T28" s="417"/>
      <c r="U28" s="417"/>
      <c r="V28" s="417"/>
    </row>
    <row r="29" spans="1:22" s="3" customFormat="1" ht="6" customHeight="1">
      <c r="A29" s="134"/>
      <c r="B29" s="134"/>
      <c r="C29" s="134"/>
      <c r="D29" s="134"/>
      <c r="E29" s="134"/>
      <c r="F29" s="134"/>
      <c r="G29" s="134"/>
      <c r="H29" s="134"/>
      <c r="I29" s="134"/>
      <c r="J29" s="134"/>
      <c r="K29" s="134"/>
      <c r="L29" s="134"/>
      <c r="M29" s="134"/>
      <c r="N29" s="134"/>
      <c r="O29" s="134"/>
      <c r="P29" s="134"/>
      <c r="Q29" s="134"/>
      <c r="R29" s="134"/>
      <c r="S29" s="134"/>
      <c r="T29" s="134"/>
      <c r="U29" s="134"/>
      <c r="V29" s="134"/>
    </row>
    <row r="30" spans="1:22" s="6" customFormat="1" ht="15" customHeight="1">
      <c r="A30" s="450" t="s">
        <v>271</v>
      </c>
      <c r="B30" s="134"/>
      <c r="C30" s="451"/>
      <c r="D30" s="451"/>
      <c r="E30" s="451"/>
      <c r="F30" s="451"/>
      <c r="G30" s="451"/>
      <c r="H30" s="451"/>
      <c r="I30" s="451"/>
      <c r="J30" s="451"/>
      <c r="K30" s="451" t="s">
        <v>130</v>
      </c>
      <c r="L30" s="134"/>
      <c r="M30" s="134"/>
      <c r="N30" s="134"/>
      <c r="O30" s="134"/>
      <c r="P30" s="134"/>
      <c r="Q30" s="134"/>
      <c r="R30" s="134"/>
      <c r="S30" s="134"/>
      <c r="T30" s="134"/>
      <c r="U30" s="134"/>
      <c r="V30" s="134"/>
    </row>
    <row r="31" ht="18.75">
      <c r="A31" s="134" t="s">
        <v>100</v>
      </c>
    </row>
  </sheetData>
  <sheetProtection/>
  <mergeCells count="4">
    <mergeCell ref="A3:K3"/>
    <mergeCell ref="B7:D7"/>
    <mergeCell ref="E7:G7"/>
    <mergeCell ref="H7:J7"/>
  </mergeCells>
  <printOptions horizontalCentered="1"/>
  <pageMargins left="0.5" right="0.5" top="0.5" bottom="0.5" header="0" footer="0.25"/>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theme="0"/>
  </sheetPr>
  <dimension ref="A2:AJ28"/>
  <sheetViews>
    <sheetView rightToLeft="1" view="pageBreakPreview" zoomScale="85" zoomScaleSheetLayoutView="85" zoomScalePageLayoutView="0" workbookViewId="0" topLeftCell="A4">
      <selection activeCell="A4" sqref="A4:E4"/>
    </sheetView>
  </sheetViews>
  <sheetFormatPr defaultColWidth="9.140625" defaultRowHeight="12.75"/>
  <cols>
    <col min="1" max="1" width="31.140625" style="134" customWidth="1"/>
    <col min="2" max="4" width="23.421875" style="134" customWidth="1"/>
    <col min="5" max="5" width="31.57421875" style="134" customWidth="1"/>
    <col min="6" max="36" width="9.140625" style="134" customWidth="1"/>
    <col min="37" max="16384" width="9.140625" style="1" customWidth="1"/>
  </cols>
  <sheetData>
    <row r="1" ht="53.25" customHeight="1"/>
    <row r="2" spans="1:36" s="8" customFormat="1" ht="21" customHeight="1">
      <c r="A2" s="60" t="s">
        <v>141</v>
      </c>
      <c r="B2" s="60"/>
      <c r="C2" s="60"/>
      <c r="D2" s="60"/>
      <c r="E2" s="60"/>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27" customHeight="1">
      <c r="A3" s="768" t="s">
        <v>167</v>
      </c>
      <c r="B3" s="768"/>
      <c r="C3" s="768"/>
      <c r="D3" s="768"/>
      <c r="E3" s="768"/>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17.25" customHeight="1">
      <c r="A4" s="342" t="s">
        <v>971</v>
      </c>
      <c r="B4" s="60"/>
      <c r="C4" s="60"/>
      <c r="D4" s="60"/>
      <c r="E4" s="60"/>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ht="9.75" customHeight="1" hidden="1"/>
    <row r="6" spans="1:36" s="2" customFormat="1" ht="19.5" customHeight="1">
      <c r="A6" s="63" t="s">
        <v>314</v>
      </c>
      <c r="B6" s="183"/>
      <c r="C6" s="183"/>
      <c r="D6" s="183"/>
      <c r="E6" s="183"/>
      <c r="F6" s="183"/>
      <c r="G6" s="183"/>
      <c r="H6" s="183"/>
      <c r="I6" s="183"/>
      <c r="J6" s="183"/>
      <c r="K6" s="183"/>
      <c r="L6" s="183"/>
      <c r="M6" s="183"/>
      <c r="N6" s="183"/>
      <c r="O6" s="183"/>
      <c r="P6" s="183"/>
      <c r="Q6" s="183"/>
      <c r="R6" s="183"/>
      <c r="S6" s="183"/>
      <c r="T6" s="183"/>
      <c r="U6" s="183"/>
      <c r="V6" s="183"/>
      <c r="W6" s="183"/>
      <c r="X6" s="351"/>
      <c r="Y6" s="351"/>
      <c r="Z6" s="351"/>
      <c r="AA6" s="351"/>
      <c r="AB6" s="351"/>
      <c r="AC6" s="351"/>
      <c r="AD6" s="351"/>
      <c r="AE6" s="351"/>
      <c r="AF6" s="351"/>
      <c r="AG6" s="351"/>
      <c r="AH6" s="351"/>
      <c r="AI6" s="351"/>
      <c r="AJ6" s="351"/>
    </row>
    <row r="7" spans="1:5" ht="16.5" customHeight="1">
      <c r="A7" s="685" t="s">
        <v>56</v>
      </c>
      <c r="B7" s="770">
        <v>2017</v>
      </c>
      <c r="C7" s="770">
        <v>2018</v>
      </c>
      <c r="D7" s="770">
        <v>2019</v>
      </c>
      <c r="E7" s="688" t="s">
        <v>55</v>
      </c>
    </row>
    <row r="8" spans="1:5" ht="15" customHeight="1">
      <c r="A8" s="686" t="s">
        <v>140</v>
      </c>
      <c r="B8" s="771"/>
      <c r="C8" s="771"/>
      <c r="D8" s="771"/>
      <c r="E8" s="689" t="s">
        <v>54</v>
      </c>
    </row>
    <row r="9" spans="1:36" s="20" customFormat="1" ht="19.5" customHeight="1">
      <c r="A9" s="687" t="s">
        <v>243</v>
      </c>
      <c r="B9" s="681">
        <v>156</v>
      </c>
      <c r="C9" s="681">
        <v>101</v>
      </c>
      <c r="D9" s="681">
        <v>129</v>
      </c>
      <c r="E9" s="401" t="s">
        <v>274</v>
      </c>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row>
    <row r="10" spans="1:36" s="3" customFormat="1" ht="19.5" customHeight="1">
      <c r="A10" s="395" t="s">
        <v>20</v>
      </c>
      <c r="B10" s="682">
        <v>37</v>
      </c>
      <c r="C10" s="682">
        <v>40</v>
      </c>
      <c r="D10" s="682">
        <v>34</v>
      </c>
      <c r="E10" s="396" t="s">
        <v>174</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20" customFormat="1" ht="21.75" customHeight="1">
      <c r="A11" s="397" t="s">
        <v>227</v>
      </c>
      <c r="B11" s="683">
        <v>12</v>
      </c>
      <c r="C11" s="683">
        <v>9</v>
      </c>
      <c r="D11" s="683">
        <v>15</v>
      </c>
      <c r="E11" s="398" t="s">
        <v>227</v>
      </c>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row>
    <row r="12" spans="1:36" s="3" customFormat="1" ht="18" customHeight="1">
      <c r="A12" s="399" t="s">
        <v>228</v>
      </c>
      <c r="B12" s="682">
        <v>28</v>
      </c>
      <c r="C12" s="682">
        <v>11</v>
      </c>
      <c r="D12" s="682">
        <v>11</v>
      </c>
      <c r="E12" s="396" t="s">
        <v>242</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20" customFormat="1" ht="21.75" customHeight="1">
      <c r="A13" s="400" t="s">
        <v>229</v>
      </c>
      <c r="B13" s="683">
        <v>18</v>
      </c>
      <c r="C13" s="683">
        <v>23</v>
      </c>
      <c r="D13" s="683">
        <v>9</v>
      </c>
      <c r="E13" s="401" t="s">
        <v>241</v>
      </c>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row>
    <row r="14" spans="1:36" s="3" customFormat="1" ht="21.75" customHeight="1">
      <c r="A14" s="395" t="s">
        <v>230</v>
      </c>
      <c r="B14" s="682">
        <v>83</v>
      </c>
      <c r="C14" s="682">
        <v>90</v>
      </c>
      <c r="D14" s="682">
        <v>58</v>
      </c>
      <c r="E14" s="396" t="s">
        <v>230</v>
      </c>
      <c r="F14" s="168"/>
      <c r="G14" s="168"/>
      <c r="H14" s="168"/>
      <c r="I14" s="168"/>
      <c r="J14" s="168"/>
      <c r="K14" s="168"/>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20" customFormat="1" ht="21.75" customHeight="1">
      <c r="A15" s="397" t="s">
        <v>231</v>
      </c>
      <c r="B15" s="683">
        <v>135</v>
      </c>
      <c r="C15" s="683">
        <v>115</v>
      </c>
      <c r="D15" s="683">
        <v>128</v>
      </c>
      <c r="E15" s="398" t="s">
        <v>231</v>
      </c>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row>
    <row r="16" spans="1:36" s="3" customFormat="1" ht="21.75" customHeight="1">
      <c r="A16" s="402" t="s">
        <v>232</v>
      </c>
      <c r="B16" s="682">
        <v>159</v>
      </c>
      <c r="C16" s="682">
        <v>172</v>
      </c>
      <c r="D16" s="682">
        <v>172</v>
      </c>
      <c r="E16" s="403" t="s">
        <v>232</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row>
    <row r="17" spans="1:36" s="21" customFormat="1" ht="21.75" customHeight="1">
      <c r="A17" s="397" t="s">
        <v>233</v>
      </c>
      <c r="B17" s="683">
        <v>159</v>
      </c>
      <c r="C17" s="683">
        <v>194</v>
      </c>
      <c r="D17" s="683">
        <v>196</v>
      </c>
      <c r="E17" s="398" t="s">
        <v>233</v>
      </c>
      <c r="F17" s="404"/>
      <c r="G17" s="404"/>
      <c r="H17" s="404"/>
      <c r="I17" s="404"/>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row>
    <row r="18" spans="1:5" ht="21.75" customHeight="1">
      <c r="A18" s="395" t="s">
        <v>234</v>
      </c>
      <c r="B18" s="682">
        <v>193</v>
      </c>
      <c r="C18" s="682">
        <v>191</v>
      </c>
      <c r="D18" s="682">
        <v>201</v>
      </c>
      <c r="E18" s="396" t="s">
        <v>234</v>
      </c>
    </row>
    <row r="19" spans="1:36" s="22" customFormat="1" ht="21.75" customHeight="1">
      <c r="A19" s="400" t="s">
        <v>235</v>
      </c>
      <c r="B19" s="683">
        <v>223</v>
      </c>
      <c r="C19" s="683">
        <v>216</v>
      </c>
      <c r="D19" s="683">
        <v>195</v>
      </c>
      <c r="E19" s="401" t="s">
        <v>235</v>
      </c>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row>
    <row r="20" spans="1:5" ht="21.75" customHeight="1">
      <c r="A20" s="395" t="s">
        <v>236</v>
      </c>
      <c r="B20" s="682">
        <v>199</v>
      </c>
      <c r="C20" s="682">
        <v>217</v>
      </c>
      <c r="D20" s="682">
        <v>230</v>
      </c>
      <c r="E20" s="396" t="s">
        <v>236</v>
      </c>
    </row>
    <row r="21" spans="1:36" s="22" customFormat="1" ht="21.75" customHeight="1">
      <c r="A21" s="397" t="s">
        <v>237</v>
      </c>
      <c r="B21" s="683">
        <v>203</v>
      </c>
      <c r="C21" s="683">
        <v>206</v>
      </c>
      <c r="D21" s="683">
        <v>230</v>
      </c>
      <c r="E21" s="398" t="s">
        <v>237</v>
      </c>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row>
    <row r="22" spans="1:5" ht="21.75" customHeight="1">
      <c r="A22" s="402" t="s">
        <v>238</v>
      </c>
      <c r="B22" s="682">
        <v>200</v>
      </c>
      <c r="C22" s="682">
        <v>193</v>
      </c>
      <c r="D22" s="682">
        <v>212</v>
      </c>
      <c r="E22" s="403" t="s">
        <v>238</v>
      </c>
    </row>
    <row r="23" spans="1:36" s="22" customFormat="1" ht="21.75" customHeight="1">
      <c r="A23" s="397" t="s">
        <v>239</v>
      </c>
      <c r="B23" s="683">
        <v>146</v>
      </c>
      <c r="C23" s="683">
        <v>195</v>
      </c>
      <c r="D23" s="683">
        <v>184</v>
      </c>
      <c r="E23" s="398" t="s">
        <v>239</v>
      </c>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row>
    <row r="24" spans="1:5" ht="21.75" customHeight="1">
      <c r="A24" s="395" t="s">
        <v>240</v>
      </c>
      <c r="B24" s="682">
        <v>184</v>
      </c>
      <c r="C24" s="682">
        <v>162</v>
      </c>
      <c r="D24" s="682">
        <v>182</v>
      </c>
      <c r="E24" s="396" t="s">
        <v>240</v>
      </c>
    </row>
    <row r="25" spans="1:36" s="22" customFormat="1" ht="21.75" customHeight="1">
      <c r="A25" s="400" t="s">
        <v>91</v>
      </c>
      <c r="B25" s="683">
        <v>467</v>
      </c>
      <c r="C25" s="683">
        <v>464</v>
      </c>
      <c r="D25" s="683">
        <v>542</v>
      </c>
      <c r="E25" s="401" t="s">
        <v>91</v>
      </c>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row>
    <row r="26" spans="1:5" ht="19.5" customHeight="1">
      <c r="A26" s="406" t="s">
        <v>3</v>
      </c>
      <c r="B26" s="684">
        <f>SUM(B9:B25)</f>
        <v>2602</v>
      </c>
      <c r="C26" s="684">
        <f>SUM(C9:C25)</f>
        <v>2599</v>
      </c>
      <c r="D26" s="684">
        <f>SUM(D9:D25)</f>
        <v>2728</v>
      </c>
      <c r="E26" s="407" t="s">
        <v>4</v>
      </c>
    </row>
    <row r="27" ht="7.5" customHeight="1"/>
    <row r="28" spans="1:36" s="6" customFormat="1" ht="15" customHeight="1">
      <c r="A28" s="450" t="s">
        <v>271</v>
      </c>
      <c r="B28" s="134"/>
      <c r="C28" s="451"/>
      <c r="D28" s="451"/>
      <c r="E28" s="451" t="s">
        <v>130</v>
      </c>
      <c r="F28" s="451"/>
      <c r="G28" s="451"/>
      <c r="H28" s="451"/>
      <c r="I28" s="451"/>
      <c r="J28" s="451"/>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row>
  </sheetData>
  <sheetProtection/>
  <mergeCells count="4">
    <mergeCell ref="A3:E3"/>
    <mergeCell ref="B7:B8"/>
    <mergeCell ref="C7:C8"/>
    <mergeCell ref="D7:D8"/>
  </mergeCells>
  <printOptions horizontalCentered="1"/>
  <pageMargins left="0.5" right="0.5" top="0.5" bottom="0.5" header="0" footer="0.25"/>
  <pageSetup horizontalDpi="600" verticalDpi="600" orientation="landscape" paperSize="9" scale="94" r:id="rId2"/>
  <drawing r:id="rId1"/>
</worksheet>
</file>

<file path=xl/worksheets/sheet15.xml><?xml version="1.0" encoding="utf-8"?>
<worksheet xmlns="http://schemas.openxmlformats.org/spreadsheetml/2006/main" xmlns:r="http://schemas.openxmlformats.org/officeDocument/2006/relationships">
  <sheetPr>
    <tabColor theme="0"/>
  </sheetPr>
  <dimension ref="A2:AJ26"/>
  <sheetViews>
    <sheetView rightToLeft="1" view="pageBreakPreview" zoomScale="85" zoomScaleSheetLayoutView="85" zoomScalePageLayoutView="0" workbookViewId="0" topLeftCell="A1">
      <selection activeCell="A4" sqref="A4:E4"/>
    </sheetView>
  </sheetViews>
  <sheetFormatPr defaultColWidth="9.140625" defaultRowHeight="12.75"/>
  <cols>
    <col min="1" max="1" width="22.7109375" style="373" customWidth="1"/>
    <col min="2" max="10" width="11.28125" style="373" customWidth="1"/>
    <col min="11" max="11" width="9.140625" style="373" customWidth="1"/>
    <col min="12" max="20" width="9.421875" style="373" bestFit="1" customWidth="1"/>
    <col min="21" max="36" width="9.140625" style="373" customWidth="1"/>
    <col min="37" max="16384" width="9.140625" style="15" customWidth="1"/>
  </cols>
  <sheetData>
    <row r="1" ht="63" customHeight="1"/>
    <row r="2" spans="1:36" s="6" customFormat="1" ht="18" customHeight="1">
      <c r="A2" s="60" t="s">
        <v>205</v>
      </c>
      <c r="B2" s="60"/>
      <c r="C2" s="60"/>
      <c r="D2" s="60"/>
      <c r="E2" s="60"/>
      <c r="F2" s="60"/>
      <c r="G2" s="60"/>
      <c r="H2" s="60"/>
      <c r="I2" s="60"/>
      <c r="J2" s="60"/>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row>
    <row r="3" spans="1:36" s="6" customFormat="1" ht="15.75" customHeight="1">
      <c r="A3" s="60" t="s">
        <v>996</v>
      </c>
      <c r="B3" s="60"/>
      <c r="C3" s="60"/>
      <c r="D3" s="60"/>
      <c r="E3" s="60"/>
      <c r="F3" s="60"/>
      <c r="G3" s="60"/>
      <c r="H3" s="60"/>
      <c r="I3" s="60"/>
      <c r="J3" s="60"/>
      <c r="K3" s="183"/>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row>
    <row r="4" spans="1:36" s="1" customFormat="1" ht="15" customHeight="1">
      <c r="A4" s="772" t="s">
        <v>997</v>
      </c>
      <c r="B4" s="772"/>
      <c r="C4" s="772"/>
      <c r="D4" s="772"/>
      <c r="E4" s="772"/>
      <c r="F4" s="772"/>
      <c r="G4" s="772"/>
      <c r="H4" s="772"/>
      <c r="I4" s="772"/>
      <c r="J4" s="772"/>
      <c r="K4" s="37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row>
    <row r="5" spans="1:36" s="1" customFormat="1" ht="4.5" customHeight="1">
      <c r="A5" s="134"/>
      <c r="B5" s="344"/>
      <c r="C5" s="134"/>
      <c r="D5" s="375"/>
      <c r="E5" s="375"/>
      <c r="F5" s="344"/>
      <c r="G5" s="344"/>
      <c r="H5" s="374"/>
      <c r="I5" s="374"/>
      <c r="J5" s="374"/>
      <c r="K5" s="37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row>
    <row r="6" spans="1:36" s="1" customFormat="1" ht="15.75" customHeight="1">
      <c r="A6" s="63" t="s">
        <v>503</v>
      </c>
      <c r="B6" s="374"/>
      <c r="C6" s="374"/>
      <c r="D6" s="374"/>
      <c r="E6" s="374"/>
      <c r="F6" s="374"/>
      <c r="G6" s="374"/>
      <c r="H6" s="374"/>
      <c r="I6" s="374"/>
      <c r="J6" s="656" t="s">
        <v>998</v>
      </c>
      <c r="K6" s="37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row>
    <row r="7" spans="1:36" s="1" customFormat="1" ht="18.75" customHeight="1">
      <c r="A7" s="773" t="s">
        <v>175</v>
      </c>
      <c r="B7" s="774" t="s">
        <v>278</v>
      </c>
      <c r="C7" s="774"/>
      <c r="D7" s="774"/>
      <c r="E7" s="774" t="s">
        <v>277</v>
      </c>
      <c r="F7" s="774"/>
      <c r="G7" s="774"/>
      <c r="H7" s="774" t="s">
        <v>211</v>
      </c>
      <c r="I7" s="774"/>
      <c r="J7" s="775"/>
      <c r="K7" s="37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s="16" customFormat="1" ht="36.75" customHeight="1">
      <c r="A8" s="773"/>
      <c r="B8" s="657" t="s">
        <v>275</v>
      </c>
      <c r="C8" s="657" t="s">
        <v>276</v>
      </c>
      <c r="D8" s="657" t="s">
        <v>114</v>
      </c>
      <c r="E8" s="657" t="s">
        <v>275</v>
      </c>
      <c r="F8" s="657" t="s">
        <v>276</v>
      </c>
      <c r="G8" s="657" t="s">
        <v>114</v>
      </c>
      <c r="H8" s="657" t="s">
        <v>275</v>
      </c>
      <c r="I8" s="657" t="s">
        <v>276</v>
      </c>
      <c r="J8" s="658" t="s">
        <v>114</v>
      </c>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1:20" ht="21" customHeight="1">
      <c r="A9" s="377" t="s">
        <v>210</v>
      </c>
      <c r="B9" s="378">
        <v>1.3123359580052494</v>
      </c>
      <c r="C9" s="378">
        <v>0.9712105445716267</v>
      </c>
      <c r="D9" s="379">
        <v>1.1421451562662237</v>
      </c>
      <c r="E9" s="378">
        <v>0.9709374794987863</v>
      </c>
      <c r="F9" s="378">
        <v>0.8363201911589009</v>
      </c>
      <c r="G9" s="379">
        <v>0.9079797450672255</v>
      </c>
      <c r="H9" s="378">
        <v>1.0254374648539577</v>
      </c>
      <c r="I9" s="378">
        <v>0.8602150537634409</v>
      </c>
      <c r="J9" s="379">
        <v>0.947299904688844</v>
      </c>
      <c r="L9" s="524"/>
      <c r="M9" s="524"/>
      <c r="N9" s="524"/>
      <c r="O9" s="524"/>
      <c r="P9" s="524"/>
      <c r="Q9" s="524"/>
      <c r="R9" s="524"/>
      <c r="S9" s="524"/>
      <c r="T9" s="524"/>
    </row>
    <row r="10" spans="1:36" s="7" customFormat="1" ht="21" customHeight="1">
      <c r="A10" s="380" t="s">
        <v>206</v>
      </c>
      <c r="B10" s="381">
        <v>0</v>
      </c>
      <c r="C10" s="381">
        <v>0.07221259387637204</v>
      </c>
      <c r="D10" s="382">
        <v>0.035648082133181234</v>
      </c>
      <c r="E10" s="381">
        <v>0.15752767474831372</v>
      </c>
      <c r="F10" s="381">
        <v>0.04366430879399179</v>
      </c>
      <c r="G10" s="382">
        <v>0.10105749449597574</v>
      </c>
      <c r="H10" s="381">
        <v>0.1309009555769757</v>
      </c>
      <c r="I10" s="381">
        <v>0.048453133706422465</v>
      </c>
      <c r="J10" s="382">
        <v>0.09004304057339409</v>
      </c>
      <c r="K10" s="345"/>
      <c r="L10" s="525"/>
      <c r="M10" s="525"/>
      <c r="N10" s="525"/>
      <c r="O10" s="525"/>
      <c r="P10" s="525"/>
      <c r="Q10" s="525"/>
      <c r="R10" s="525"/>
      <c r="S10" s="526"/>
      <c r="T10" s="526"/>
      <c r="U10" s="345"/>
      <c r="V10" s="345"/>
      <c r="W10" s="345"/>
      <c r="X10" s="345"/>
      <c r="Y10" s="345"/>
      <c r="Z10" s="345"/>
      <c r="AA10" s="345"/>
      <c r="AB10" s="345"/>
      <c r="AC10" s="345"/>
      <c r="AD10" s="345"/>
      <c r="AE10" s="345"/>
      <c r="AF10" s="345"/>
      <c r="AG10" s="345"/>
      <c r="AH10" s="345"/>
      <c r="AI10" s="345"/>
      <c r="AJ10" s="345"/>
    </row>
    <row r="11" spans="1:20" ht="21" customHeight="1">
      <c r="A11" s="383" t="s">
        <v>207</v>
      </c>
      <c r="B11" s="384">
        <v>0.1435544071202986</v>
      </c>
      <c r="C11" s="384">
        <v>0.14703720041170418</v>
      </c>
      <c r="D11" s="385">
        <v>0.14527493281034357</v>
      </c>
      <c r="E11" s="384">
        <v>0.05072966163315691</v>
      </c>
      <c r="F11" s="384">
        <v>0.07170514842965725</v>
      </c>
      <c r="G11" s="385">
        <v>0.06091140870685079</v>
      </c>
      <c r="H11" s="384">
        <v>0.06842847171851264</v>
      </c>
      <c r="I11" s="384">
        <v>0.08647277548785058</v>
      </c>
      <c r="J11" s="385">
        <v>0.07721736688778913</v>
      </c>
      <c r="L11" s="524"/>
      <c r="M11" s="524"/>
      <c r="N11" s="524"/>
      <c r="O11" s="524"/>
      <c r="P11" s="524"/>
      <c r="Q11" s="524"/>
      <c r="R11" s="524"/>
      <c r="S11" s="524"/>
      <c r="T11" s="524"/>
    </row>
    <row r="12" spans="1:20" ht="21" customHeight="1">
      <c r="A12" s="386" t="s">
        <v>60</v>
      </c>
      <c r="B12" s="381">
        <v>0.07566585956416465</v>
      </c>
      <c r="C12" s="381">
        <v>0</v>
      </c>
      <c r="D12" s="382">
        <v>0.038477817538189234</v>
      </c>
      <c r="E12" s="381">
        <v>0.11357699384412694</v>
      </c>
      <c r="F12" s="381">
        <v>0.07835967088938227</v>
      </c>
      <c r="G12" s="382">
        <v>0.09719589833309035</v>
      </c>
      <c r="H12" s="381">
        <v>0.10482363423539894</v>
      </c>
      <c r="I12" s="381">
        <v>0.05875670805750323</v>
      </c>
      <c r="J12" s="382">
        <v>0.08310479514667997</v>
      </c>
      <c r="L12" s="524"/>
      <c r="M12" s="524"/>
      <c r="N12" s="524"/>
      <c r="O12" s="524"/>
      <c r="P12" s="524"/>
      <c r="Q12" s="524"/>
      <c r="R12" s="524"/>
      <c r="S12" s="524"/>
      <c r="T12" s="524"/>
    </row>
    <row r="13" spans="1:20" ht="21" customHeight="1">
      <c r="A13" s="387" t="s">
        <v>61</v>
      </c>
      <c r="B13" s="384">
        <v>0.32811090148470184</v>
      </c>
      <c r="C13" s="384">
        <v>0.24475809741372279</v>
      </c>
      <c r="D13" s="385">
        <v>0.2863219895287958</v>
      </c>
      <c r="E13" s="384">
        <v>0.2730843423896623</v>
      </c>
      <c r="F13" s="384">
        <v>0.06563187083647819</v>
      </c>
      <c r="G13" s="385">
        <v>0.21883340341723376</v>
      </c>
      <c r="H13" s="384">
        <v>0.27672423615971875</v>
      </c>
      <c r="I13" s="384">
        <v>0.09562449626381432</v>
      </c>
      <c r="J13" s="385">
        <v>0.22524096900218252</v>
      </c>
      <c r="L13" s="524"/>
      <c r="M13" s="524"/>
      <c r="N13" s="524"/>
      <c r="O13" s="524"/>
      <c r="P13" s="524"/>
      <c r="Q13" s="524"/>
      <c r="R13" s="524"/>
      <c r="S13" s="524"/>
      <c r="T13" s="524"/>
    </row>
    <row r="14" spans="1:20" ht="21" customHeight="1">
      <c r="A14" s="386" t="s">
        <v>62</v>
      </c>
      <c r="B14" s="381">
        <v>1.1295507863411243</v>
      </c>
      <c r="C14" s="381">
        <v>0.08402655239055541</v>
      </c>
      <c r="D14" s="382">
        <v>0.598035027765912</v>
      </c>
      <c r="E14" s="381">
        <v>0.24837793998377938</v>
      </c>
      <c r="F14" s="381">
        <v>0.1265792742260864</v>
      </c>
      <c r="G14" s="382">
        <v>0.2188255211982425</v>
      </c>
      <c r="H14" s="381">
        <v>0.27335255830905586</v>
      </c>
      <c r="I14" s="381">
        <v>0.1229176307265155</v>
      </c>
      <c r="J14" s="382">
        <v>0.23513289601063977</v>
      </c>
      <c r="L14" s="524"/>
      <c r="M14" s="524"/>
      <c r="N14" s="524"/>
      <c r="O14" s="524"/>
      <c r="P14" s="524"/>
      <c r="Q14" s="524"/>
      <c r="R14" s="524"/>
      <c r="S14" s="524"/>
      <c r="T14" s="524"/>
    </row>
    <row r="15" spans="1:20" ht="21" customHeight="1">
      <c r="A15" s="387" t="s">
        <v>63</v>
      </c>
      <c r="B15" s="384">
        <v>0.5112997238981491</v>
      </c>
      <c r="C15" s="384">
        <v>0.09855129594954175</v>
      </c>
      <c r="D15" s="385">
        <v>0.30111412225233364</v>
      </c>
      <c r="E15" s="384">
        <v>0.3309051420794825</v>
      </c>
      <c r="F15" s="384">
        <v>0.17283968399144445</v>
      </c>
      <c r="G15" s="385">
        <v>0.2922622684129631</v>
      </c>
      <c r="H15" s="384">
        <v>0.33492441416707486</v>
      </c>
      <c r="I15" s="384">
        <v>0.16778073071863842</v>
      </c>
      <c r="J15" s="385">
        <v>0.2925622842991007</v>
      </c>
      <c r="L15" s="524"/>
      <c r="M15" s="524"/>
      <c r="N15" s="524"/>
      <c r="O15" s="524"/>
      <c r="P15" s="524"/>
      <c r="Q15" s="524"/>
      <c r="R15" s="524"/>
      <c r="S15" s="524"/>
      <c r="T15" s="524"/>
    </row>
    <row r="16" spans="1:20" ht="21" customHeight="1">
      <c r="A16" s="386" t="s">
        <v>64</v>
      </c>
      <c r="B16" s="381">
        <v>0.2223951962637607</v>
      </c>
      <c r="C16" s="381">
        <v>0.4669624095260332</v>
      </c>
      <c r="D16" s="382">
        <v>0.341705108491372</v>
      </c>
      <c r="E16" s="381">
        <v>0.5520450311018228</v>
      </c>
      <c r="F16" s="381">
        <v>0.19037235101200212</v>
      </c>
      <c r="G16" s="382">
        <v>0.45250377483412163</v>
      </c>
      <c r="H16" s="381">
        <v>0.5425832067305851</v>
      </c>
      <c r="I16" s="381">
        <v>0.20945951389280507</v>
      </c>
      <c r="J16" s="382">
        <v>0.44805632708111875</v>
      </c>
      <c r="L16" s="524"/>
      <c r="M16" s="524"/>
      <c r="N16" s="524"/>
      <c r="O16" s="524"/>
      <c r="P16" s="524"/>
      <c r="Q16" s="524"/>
      <c r="R16" s="524"/>
      <c r="S16" s="524"/>
      <c r="T16" s="524"/>
    </row>
    <row r="17" spans="1:20" ht="21" customHeight="1">
      <c r="A17" s="387" t="s">
        <v>65</v>
      </c>
      <c r="B17" s="384">
        <v>1.8538544724239148</v>
      </c>
      <c r="C17" s="384">
        <v>0.5203590477429426</v>
      </c>
      <c r="D17" s="385">
        <v>1.1299435028248588</v>
      </c>
      <c r="E17" s="384">
        <v>0.6063715658379588</v>
      </c>
      <c r="F17" s="384">
        <v>0.3759983404211182</v>
      </c>
      <c r="G17" s="385">
        <v>0.5532362827306546</v>
      </c>
      <c r="H17" s="384">
        <v>0.6369885607470965</v>
      </c>
      <c r="I17" s="384">
        <v>0.3890821199080351</v>
      </c>
      <c r="J17" s="385">
        <v>0.57666486877288</v>
      </c>
      <c r="L17" s="524"/>
      <c r="M17" s="524"/>
      <c r="N17" s="524"/>
      <c r="O17" s="524"/>
      <c r="P17" s="524"/>
      <c r="Q17" s="524"/>
      <c r="R17" s="524"/>
      <c r="S17" s="524"/>
      <c r="T17" s="524"/>
    </row>
    <row r="18" spans="1:20" ht="21" customHeight="1">
      <c r="A18" s="386" t="s">
        <v>66</v>
      </c>
      <c r="B18" s="381">
        <v>0.6542361792607131</v>
      </c>
      <c r="C18" s="381">
        <v>0.8623167576889911</v>
      </c>
      <c r="D18" s="382">
        <v>0.7649938800489596</v>
      </c>
      <c r="E18" s="381">
        <v>0.9632708396510818</v>
      </c>
      <c r="F18" s="381">
        <v>0.5463572226049362</v>
      </c>
      <c r="G18" s="382">
        <v>0.8798044456280854</v>
      </c>
      <c r="H18" s="381">
        <v>0.9524301312173319</v>
      </c>
      <c r="I18" s="381">
        <v>0.5911731729691163</v>
      </c>
      <c r="J18" s="382">
        <v>0.8730848101152472</v>
      </c>
      <c r="L18" s="524"/>
      <c r="M18" s="524"/>
      <c r="N18" s="524"/>
      <c r="O18" s="524"/>
      <c r="P18" s="524"/>
      <c r="Q18" s="524"/>
      <c r="R18" s="524"/>
      <c r="S18" s="524"/>
      <c r="T18" s="524"/>
    </row>
    <row r="19" spans="1:20" ht="21" customHeight="1">
      <c r="A19" s="387" t="s">
        <v>67</v>
      </c>
      <c r="B19" s="384">
        <v>2.2271714922048997</v>
      </c>
      <c r="C19" s="384">
        <v>0.6969855375500958</v>
      </c>
      <c r="D19" s="385">
        <v>1.4047574452144598</v>
      </c>
      <c r="E19" s="384">
        <v>2.4892022443185637</v>
      </c>
      <c r="F19" s="384">
        <v>0.9145226191927813</v>
      </c>
      <c r="G19" s="385">
        <v>2.0070011668611434</v>
      </c>
      <c r="H19" s="384">
        <v>2.4728740852889226</v>
      </c>
      <c r="I19" s="384">
        <v>0.8821316451755182</v>
      </c>
      <c r="J19" s="385">
        <v>1.9524120777908882</v>
      </c>
      <c r="L19" s="524"/>
      <c r="M19" s="524"/>
      <c r="N19" s="524"/>
      <c r="O19" s="524"/>
      <c r="P19" s="524"/>
      <c r="Q19" s="524"/>
      <c r="R19" s="524"/>
      <c r="S19" s="524"/>
      <c r="T19" s="524"/>
    </row>
    <row r="20" spans="1:20" ht="21" customHeight="1">
      <c r="A20" s="386" t="s">
        <v>68</v>
      </c>
      <c r="B20" s="381">
        <v>4.344284550638067</v>
      </c>
      <c r="C20" s="381">
        <v>2.025829323879463</v>
      </c>
      <c r="D20" s="382">
        <v>3.1446540880503147</v>
      </c>
      <c r="E20" s="381">
        <v>2.8426771627054213</v>
      </c>
      <c r="F20" s="381">
        <v>1.803558371922983</v>
      </c>
      <c r="G20" s="382">
        <v>2.5760948403071304</v>
      </c>
      <c r="H20" s="381">
        <v>2.9302752874837648</v>
      </c>
      <c r="I20" s="381">
        <v>1.8394375408763899</v>
      </c>
      <c r="J20" s="382">
        <v>2.6256307221626067</v>
      </c>
      <c r="L20" s="524"/>
      <c r="M20" s="524"/>
      <c r="N20" s="524"/>
      <c r="O20" s="524"/>
      <c r="P20" s="524"/>
      <c r="Q20" s="524"/>
      <c r="R20" s="524"/>
      <c r="S20" s="524"/>
      <c r="T20" s="524"/>
    </row>
    <row r="21" spans="1:20" ht="21" customHeight="1">
      <c r="A21" s="387" t="s">
        <v>69</v>
      </c>
      <c r="B21" s="384">
        <v>7.871198568872988</v>
      </c>
      <c r="C21" s="384">
        <v>5.105762217359592</v>
      </c>
      <c r="D21" s="385">
        <v>6.5017157305400035</v>
      </c>
      <c r="E21" s="384">
        <v>5.366365397030342</v>
      </c>
      <c r="F21" s="384">
        <v>4.147376543209877</v>
      </c>
      <c r="G21" s="385">
        <v>5.006827492034593</v>
      </c>
      <c r="H21" s="384">
        <v>5.620218282026179</v>
      </c>
      <c r="I21" s="384">
        <v>4.3478260869565215</v>
      </c>
      <c r="J21" s="385">
        <v>5.210253385435867</v>
      </c>
      <c r="L21" s="524"/>
      <c r="M21" s="524"/>
      <c r="N21" s="524"/>
      <c r="O21" s="524"/>
      <c r="P21" s="524"/>
      <c r="Q21" s="524"/>
      <c r="R21" s="524"/>
      <c r="S21" s="524"/>
      <c r="T21" s="524"/>
    </row>
    <row r="22" spans="1:20" ht="21" customHeight="1">
      <c r="A22" s="386" t="s">
        <v>208</v>
      </c>
      <c r="B22" s="381">
        <v>10.358565737051793</v>
      </c>
      <c r="C22" s="381">
        <v>7.531380753138075</v>
      </c>
      <c r="D22" s="382">
        <v>8.979591836734693</v>
      </c>
      <c r="E22" s="381">
        <v>8.411677387431965</v>
      </c>
      <c r="F22" s="381">
        <v>16.011644832605533</v>
      </c>
      <c r="G22" s="382">
        <v>10.3397341211226</v>
      </c>
      <c r="H22" s="381">
        <v>8.799048751486326</v>
      </c>
      <c r="I22" s="381">
        <v>12.532188841201718</v>
      </c>
      <c r="J22" s="382">
        <v>9.97830802603037</v>
      </c>
      <c r="L22" s="524"/>
      <c r="M22" s="524"/>
      <c r="N22" s="524"/>
      <c r="O22" s="524"/>
      <c r="P22" s="524"/>
      <c r="Q22" s="524"/>
      <c r="R22" s="524"/>
      <c r="S22" s="524"/>
      <c r="T22" s="524"/>
    </row>
    <row r="23" spans="1:20" ht="16.5" customHeight="1">
      <c r="A23" s="387" t="s">
        <v>209</v>
      </c>
      <c r="B23" s="384">
        <v>15.518311607697083</v>
      </c>
      <c r="C23" s="384">
        <v>18.396846254927727</v>
      </c>
      <c r="D23" s="385">
        <v>16.916693265240983</v>
      </c>
      <c r="E23" s="384">
        <v>32.563422945853844</v>
      </c>
      <c r="F23" s="384">
        <v>16.431027894535728</v>
      </c>
      <c r="G23" s="385">
        <v>24.534043362495243</v>
      </c>
      <c r="H23" s="384">
        <v>26.105362182502354</v>
      </c>
      <c r="I23" s="384">
        <v>17.153901908673593</v>
      </c>
      <c r="J23" s="385">
        <v>21.689905851507568</v>
      </c>
      <c r="L23" s="524"/>
      <c r="M23" s="524"/>
      <c r="N23" s="524"/>
      <c r="O23" s="524"/>
      <c r="P23" s="524"/>
      <c r="Q23" s="524"/>
      <c r="R23" s="524"/>
      <c r="S23" s="524"/>
      <c r="T23" s="524"/>
    </row>
    <row r="24" spans="1:20" ht="21" customHeight="1">
      <c r="A24" s="388" t="s">
        <v>89</v>
      </c>
      <c r="B24" s="389">
        <v>49.3421052631579</v>
      </c>
      <c r="C24" s="389">
        <v>50.16008537886873</v>
      </c>
      <c r="D24" s="390">
        <v>49.72513743128436</v>
      </c>
      <c r="E24" s="389">
        <v>58.0991474581623</v>
      </c>
      <c r="F24" s="389">
        <v>41.98574069184051</v>
      </c>
      <c r="G24" s="390">
        <v>49.324129997123954</v>
      </c>
      <c r="H24" s="389">
        <v>54.57979225684608</v>
      </c>
      <c r="I24" s="389">
        <v>44.691750574103516</v>
      </c>
      <c r="J24" s="390">
        <v>49.47060971157357</v>
      </c>
      <c r="L24" s="524"/>
      <c r="M24" s="524"/>
      <c r="N24" s="524"/>
      <c r="O24" s="524"/>
      <c r="P24" s="524"/>
      <c r="Q24" s="524"/>
      <c r="R24" s="524"/>
      <c r="S24" s="524"/>
      <c r="T24" s="524"/>
    </row>
    <row r="25" spans="1:36" s="19" customFormat="1" ht="18.75" customHeight="1">
      <c r="A25" s="391" t="s">
        <v>212</v>
      </c>
      <c r="B25" s="392">
        <v>2.0769320524289214</v>
      </c>
      <c r="C25" s="392">
        <v>1.5494362199892613</v>
      </c>
      <c r="D25" s="392">
        <v>1.8113353287631555</v>
      </c>
      <c r="E25" s="393">
        <v>0.7947013704876386</v>
      </c>
      <c r="F25" s="393">
        <v>0.6375433176550902</v>
      </c>
      <c r="G25" s="393">
        <v>0.7496291675100963</v>
      </c>
      <c r="H25" s="392">
        <v>0.8670685181689268</v>
      </c>
      <c r="I25" s="392">
        <v>0.75706924720372</v>
      </c>
      <c r="J25" s="392">
        <v>0.8336350982378457</v>
      </c>
      <c r="K25" s="394"/>
      <c r="L25" s="527"/>
      <c r="M25" s="527"/>
      <c r="N25" s="527"/>
      <c r="O25" s="527"/>
      <c r="P25" s="527"/>
      <c r="Q25" s="527"/>
      <c r="R25" s="527"/>
      <c r="S25" s="527"/>
      <c r="T25" s="527"/>
      <c r="U25" s="394"/>
      <c r="V25" s="394"/>
      <c r="W25" s="394"/>
      <c r="X25" s="394"/>
      <c r="Y25" s="394"/>
      <c r="Z25" s="394"/>
      <c r="AA25" s="394"/>
      <c r="AB25" s="394"/>
      <c r="AC25" s="394"/>
      <c r="AD25" s="394"/>
      <c r="AE25" s="394"/>
      <c r="AF25" s="394"/>
      <c r="AG25" s="394"/>
      <c r="AH25" s="394"/>
      <c r="AI25" s="394"/>
      <c r="AJ25" s="394"/>
    </row>
    <row r="26" spans="1:36" s="19" customFormat="1" ht="15.75" customHeight="1">
      <c r="A26" s="690" t="s">
        <v>103</v>
      </c>
      <c r="B26" s="394"/>
      <c r="C26" s="394"/>
      <c r="D26" s="394"/>
      <c r="E26" s="394"/>
      <c r="F26" s="394"/>
      <c r="G26" s="394"/>
      <c r="H26" s="394"/>
      <c r="I26" s="394"/>
      <c r="J26" s="691" t="s">
        <v>133</v>
      </c>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600" verticalDpi="600" orientation="landscape" scale="94" r:id="rId2"/>
  <drawing r:id="rId1"/>
</worksheet>
</file>

<file path=xl/worksheets/sheet16.xml><?xml version="1.0" encoding="utf-8"?>
<worksheet xmlns="http://schemas.openxmlformats.org/spreadsheetml/2006/main" xmlns:r="http://schemas.openxmlformats.org/officeDocument/2006/relationships">
  <sheetPr>
    <tabColor theme="0"/>
  </sheetPr>
  <dimension ref="A2:AJ27"/>
  <sheetViews>
    <sheetView rightToLeft="1" view="pageBreakPreview" zoomScaleSheetLayoutView="100" zoomScalePageLayoutView="0" workbookViewId="0" topLeftCell="A1">
      <selection activeCell="A4" sqref="A4:E4"/>
    </sheetView>
  </sheetViews>
  <sheetFormatPr defaultColWidth="9.140625" defaultRowHeight="12.75"/>
  <cols>
    <col min="1" max="1" width="22.7109375" style="348" customWidth="1"/>
    <col min="2" max="2" width="35.57421875" style="348" customWidth="1"/>
    <col min="3" max="4" width="31.28125" style="348" customWidth="1"/>
    <col min="5" max="5" width="18.140625" style="348" bestFit="1" customWidth="1"/>
    <col min="6" max="6" width="12.57421875" style="348" bestFit="1" customWidth="1"/>
    <col min="7" max="7" width="13.57421875" style="349" bestFit="1" customWidth="1"/>
    <col min="8" max="36" width="9.140625" style="349" customWidth="1"/>
    <col min="37" max="16384" width="9.140625" style="12" customWidth="1"/>
  </cols>
  <sheetData>
    <row r="1" ht="49.5" customHeight="1"/>
    <row r="2" spans="1:36" s="14" customFormat="1" ht="24">
      <c r="A2" s="708" t="s">
        <v>282</v>
      </c>
      <c r="B2" s="708"/>
      <c r="C2" s="708"/>
      <c r="D2" s="708"/>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1:36" s="14" customFormat="1" ht="18" customHeight="1">
      <c r="A3" s="708" t="s">
        <v>999</v>
      </c>
      <c r="B3" s="708"/>
      <c r="C3" s="708"/>
      <c r="D3" s="708"/>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row>
    <row r="4" spans="1:36" s="14" customFormat="1" ht="20.25" customHeight="1">
      <c r="A4" s="776" t="s">
        <v>995</v>
      </c>
      <c r="B4" s="776"/>
      <c r="C4" s="776"/>
      <c r="D4" s="776"/>
      <c r="E4" s="351"/>
      <c r="F4" s="351"/>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1:3" ht="17.25" customHeight="1">
      <c r="A5" s="63" t="s">
        <v>504</v>
      </c>
      <c r="B5" s="352"/>
      <c r="C5" s="352"/>
    </row>
    <row r="6" spans="1:4" ht="19.5" customHeight="1">
      <c r="A6" s="777" t="s">
        <v>175</v>
      </c>
      <c r="B6" s="779" t="s">
        <v>498</v>
      </c>
      <c r="C6" s="780"/>
      <c r="D6" s="780"/>
    </row>
    <row r="7" spans="1:4" ht="19.5" customHeight="1">
      <c r="A7" s="778"/>
      <c r="B7" s="353" t="s">
        <v>279</v>
      </c>
      <c r="C7" s="353" t="s">
        <v>280</v>
      </c>
      <c r="D7" s="354" t="s">
        <v>281</v>
      </c>
    </row>
    <row r="8" spans="1:36" s="13" customFormat="1" ht="18.75" customHeight="1">
      <c r="A8" s="355" t="s">
        <v>177</v>
      </c>
      <c r="B8" s="356">
        <v>82.41768906574464</v>
      </c>
      <c r="C8" s="356">
        <v>83.17095466636177</v>
      </c>
      <c r="D8" s="357">
        <v>82.74288591482026</v>
      </c>
      <c r="E8" s="528"/>
      <c r="F8" s="528"/>
      <c r="G8" s="529"/>
      <c r="H8" s="358"/>
      <c r="I8" s="358"/>
      <c r="J8" s="358"/>
      <c r="K8" s="358"/>
      <c r="L8" s="358"/>
      <c r="M8" s="358"/>
      <c r="N8" s="358"/>
      <c r="O8" s="358"/>
      <c r="P8" s="358"/>
      <c r="Q8" s="358"/>
      <c r="R8" s="358"/>
      <c r="S8" s="358"/>
      <c r="T8" s="358"/>
      <c r="U8" s="358"/>
      <c r="V8" s="358"/>
      <c r="W8" s="358"/>
      <c r="X8" s="358"/>
      <c r="Y8" s="358"/>
      <c r="Z8" s="358"/>
      <c r="AA8" s="358"/>
      <c r="AB8" s="358"/>
      <c r="AC8" s="358"/>
      <c r="AD8" s="358"/>
      <c r="AE8" s="358"/>
      <c r="AF8" s="358"/>
      <c r="AG8" s="358"/>
      <c r="AH8" s="358"/>
      <c r="AI8" s="358"/>
      <c r="AJ8" s="358"/>
    </row>
    <row r="9" spans="1:36" s="13" customFormat="1" ht="18.75" customHeight="1">
      <c r="A9" s="359" t="s">
        <v>178</v>
      </c>
      <c r="B9" s="360">
        <v>81.80481456685092</v>
      </c>
      <c r="C9" s="360">
        <v>82.48994563858768</v>
      </c>
      <c r="D9" s="360">
        <v>82.0975617509081</v>
      </c>
      <c r="E9" s="528"/>
      <c r="F9" s="528"/>
      <c r="G9" s="529"/>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row>
    <row r="10" spans="1:36" s="13" customFormat="1" ht="18.75" customHeight="1">
      <c r="A10" s="361" t="s">
        <v>179</v>
      </c>
      <c r="B10" s="362">
        <v>77.88576871731716</v>
      </c>
      <c r="C10" s="362">
        <v>78.56199500137566</v>
      </c>
      <c r="D10" s="363">
        <v>78.17430192983113</v>
      </c>
      <c r="E10" s="528"/>
      <c r="F10" s="528"/>
      <c r="G10" s="529"/>
      <c r="H10" s="358"/>
      <c r="I10" s="358"/>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row>
    <row r="11" spans="1:36" s="13" customFormat="1" ht="18.75" customHeight="1">
      <c r="A11" s="364" t="s">
        <v>180</v>
      </c>
      <c r="B11" s="365">
        <v>72.935125215159</v>
      </c>
      <c r="C11" s="365">
        <v>73.58042444385515</v>
      </c>
      <c r="D11" s="366">
        <v>73.20837932210631</v>
      </c>
      <c r="E11" s="528"/>
      <c r="F11" s="528"/>
      <c r="G11" s="529"/>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row>
    <row r="12" spans="1:36" s="13" customFormat="1" ht="18.75" customHeight="1">
      <c r="A12" s="367" t="s">
        <v>181</v>
      </c>
      <c r="B12" s="362">
        <v>67.95922817835023</v>
      </c>
      <c r="C12" s="362">
        <v>68.61116369704908</v>
      </c>
      <c r="D12" s="363">
        <v>68.23568416746775</v>
      </c>
      <c r="E12" s="528"/>
      <c r="F12" s="528"/>
      <c r="G12" s="529"/>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8"/>
      <c r="AG12" s="358"/>
      <c r="AH12" s="358"/>
      <c r="AI12" s="358"/>
      <c r="AJ12" s="358"/>
    </row>
    <row r="13" spans="1:36" s="13" customFormat="1" ht="18.75" customHeight="1">
      <c r="A13" s="364" t="s">
        <v>182</v>
      </c>
      <c r="B13" s="365">
        <v>62.99354554248678</v>
      </c>
      <c r="C13" s="365">
        <v>63.63058892217823</v>
      </c>
      <c r="D13" s="366">
        <v>63.26300459644721</v>
      </c>
      <c r="E13" s="528"/>
      <c r="F13" s="528"/>
      <c r="G13" s="529"/>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row>
    <row r="14" spans="1:36" s="13" customFormat="1" ht="18.75" customHeight="1">
      <c r="A14" s="367" t="s">
        <v>183</v>
      </c>
      <c r="B14" s="362">
        <v>58.07730363813858</v>
      </c>
      <c r="C14" s="362">
        <v>58.659823819969134</v>
      </c>
      <c r="D14" s="363">
        <v>58.33147474232616</v>
      </c>
      <c r="E14" s="528"/>
      <c r="F14" s="528"/>
      <c r="G14" s="529"/>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row>
    <row r="15" spans="1:36" s="13" customFormat="1" ht="18.75" customHeight="1">
      <c r="A15" s="364" t="s">
        <v>184</v>
      </c>
      <c r="B15" s="365">
        <v>53.15331657463224</v>
      </c>
      <c r="C15" s="365">
        <v>53.69434959196421</v>
      </c>
      <c r="D15" s="366">
        <v>53.39715243151284</v>
      </c>
      <c r="E15" s="528"/>
      <c r="F15" s="528"/>
      <c r="G15" s="529"/>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row>
    <row r="16" spans="1:36" s="13" customFormat="1" ht="18.75" customHeight="1">
      <c r="A16" s="367" t="s">
        <v>185</v>
      </c>
      <c r="B16" s="362">
        <v>48.238212821093164</v>
      </c>
      <c r="C16" s="362">
        <v>48.73731474069036</v>
      </c>
      <c r="D16" s="363">
        <v>48.47165986257183</v>
      </c>
      <c r="E16" s="528"/>
      <c r="F16" s="528"/>
      <c r="G16" s="529"/>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row>
    <row r="17" spans="1:36" s="13" customFormat="1" ht="18.75" customHeight="1">
      <c r="A17" s="364" t="s">
        <v>186</v>
      </c>
      <c r="B17" s="365">
        <v>43.36246529527085</v>
      </c>
      <c r="C17" s="365">
        <v>43.785764338609894</v>
      </c>
      <c r="D17" s="366">
        <v>43.57476481998237</v>
      </c>
      <c r="E17" s="528"/>
      <c r="F17" s="528"/>
      <c r="G17" s="529"/>
      <c r="H17" s="358"/>
      <c r="I17" s="358"/>
      <c r="J17" s="358"/>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row>
    <row r="18" spans="1:36" s="13" customFormat="1" ht="15.75" customHeight="1">
      <c r="A18" s="367" t="s">
        <v>187</v>
      </c>
      <c r="B18" s="362">
        <v>38.492817492201695</v>
      </c>
      <c r="C18" s="362">
        <v>38.86616030374571</v>
      </c>
      <c r="D18" s="363">
        <v>38.693367674555255</v>
      </c>
      <c r="E18" s="528"/>
      <c r="F18" s="528"/>
      <c r="G18" s="529"/>
      <c r="H18" s="358"/>
      <c r="I18" s="358"/>
      <c r="J18" s="358"/>
      <c r="K18" s="358"/>
      <c r="L18" s="358"/>
      <c r="M18" s="358"/>
      <c r="N18" s="358"/>
      <c r="O18" s="358"/>
      <c r="P18" s="358"/>
      <c r="Q18" s="358"/>
      <c r="R18" s="358"/>
      <c r="S18" s="358"/>
      <c r="T18" s="358"/>
      <c r="U18" s="358"/>
      <c r="V18" s="358"/>
      <c r="W18" s="358"/>
      <c r="X18" s="358"/>
      <c r="Y18" s="358"/>
      <c r="Z18" s="358"/>
      <c r="AA18" s="358"/>
      <c r="AB18" s="358"/>
      <c r="AC18" s="358"/>
      <c r="AD18" s="358"/>
      <c r="AE18" s="358"/>
      <c r="AF18" s="358"/>
      <c r="AG18" s="358"/>
      <c r="AH18" s="358"/>
      <c r="AI18" s="358"/>
      <c r="AJ18" s="358"/>
    </row>
    <row r="19" spans="1:36" s="13" customFormat="1" ht="18.75" customHeight="1">
      <c r="A19" s="364" t="s">
        <v>188</v>
      </c>
      <c r="B19" s="365">
        <v>33.66462980970685</v>
      </c>
      <c r="C19" s="365">
        <v>33.97381289893875</v>
      </c>
      <c r="D19" s="366">
        <v>33.851712693850864</v>
      </c>
      <c r="E19" s="528"/>
      <c r="F19" s="528"/>
      <c r="G19" s="529"/>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row>
    <row r="20" spans="1:36" s="13" customFormat="1" ht="18.75" customHeight="1">
      <c r="A20" s="367" t="s">
        <v>189</v>
      </c>
      <c r="B20" s="362">
        <v>29.052357843393697</v>
      </c>
      <c r="C20" s="362">
        <v>29.112939951640907</v>
      </c>
      <c r="D20" s="363">
        <v>29.159271208863732</v>
      </c>
      <c r="E20" s="528"/>
      <c r="F20" s="528"/>
      <c r="G20" s="529"/>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row>
    <row r="21" spans="1:36" s="13" customFormat="1" ht="18.75" customHeight="1">
      <c r="A21" s="364" t="s">
        <v>190</v>
      </c>
      <c r="B21" s="365">
        <v>24.444257367182647</v>
      </c>
      <c r="C21" s="365">
        <v>24.358834926862936</v>
      </c>
      <c r="D21" s="366">
        <v>24.511570737611226</v>
      </c>
      <c r="E21" s="528"/>
      <c r="F21" s="528"/>
      <c r="G21" s="529"/>
      <c r="H21" s="358"/>
      <c r="I21" s="358"/>
      <c r="J21" s="358"/>
      <c r="K21" s="35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row>
    <row r="22" spans="1:36" s="13" customFormat="1" ht="16.5" customHeight="1">
      <c r="A22" s="367" t="s">
        <v>191</v>
      </c>
      <c r="B22" s="362">
        <v>20.069702799011218</v>
      </c>
      <c r="C22" s="362">
        <v>19.839248881299486</v>
      </c>
      <c r="D22" s="363">
        <v>20.092567898443615</v>
      </c>
      <c r="E22" s="528"/>
      <c r="F22" s="528"/>
      <c r="G22" s="529"/>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row>
    <row r="23" spans="1:36" s="13" customFormat="1" ht="18.75" customHeight="1">
      <c r="A23" s="364" t="s">
        <v>192</v>
      </c>
      <c r="B23" s="365">
        <v>15.860072408206861</v>
      </c>
      <c r="C23" s="365">
        <v>15.960883944068526</v>
      </c>
      <c r="D23" s="366">
        <v>15.992743786461867</v>
      </c>
      <c r="E23" s="528"/>
      <c r="F23" s="528"/>
      <c r="G23" s="529"/>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row>
    <row r="24" spans="1:36" s="13" customFormat="1" ht="18.75" customHeight="1">
      <c r="A24" s="367" t="s">
        <v>193</v>
      </c>
      <c r="B24" s="362">
        <v>12.725675675675674</v>
      </c>
      <c r="C24" s="362">
        <v>12.167147682587855</v>
      </c>
      <c r="D24" s="363">
        <v>12.539920808346986</v>
      </c>
      <c r="E24" s="528"/>
      <c r="F24" s="528"/>
      <c r="G24" s="529"/>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row>
    <row r="25" spans="1:36" s="13" customFormat="1" ht="18.75" customHeight="1">
      <c r="A25" s="368" t="s">
        <v>176</v>
      </c>
      <c r="B25" s="369">
        <v>10.7459459459459</v>
      </c>
      <c r="C25" s="369">
        <v>9.27647058823529</v>
      </c>
      <c r="D25" s="370">
        <v>10.0422535211267</v>
      </c>
      <c r="E25" s="528"/>
      <c r="F25" s="528"/>
      <c r="G25" s="529"/>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row>
    <row r="26" spans="1:36" s="25" customFormat="1" ht="18" customHeight="1">
      <c r="A26" s="781" t="s">
        <v>1000</v>
      </c>
      <c r="B26" s="781"/>
      <c r="C26" s="782" t="s">
        <v>1001</v>
      </c>
      <c r="D26" s="782"/>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row>
    <row r="27" spans="1:36" s="17" customFormat="1" ht="15" customHeight="1">
      <c r="A27" s="175" t="s">
        <v>1002</v>
      </c>
      <c r="B27" s="176"/>
      <c r="C27" s="346"/>
      <c r="D27" s="372" t="s">
        <v>133</v>
      </c>
      <c r="E27" s="346"/>
      <c r="F27" s="346"/>
      <c r="G27" s="178"/>
      <c r="H27" s="178"/>
      <c r="I27" s="178"/>
      <c r="J27" s="178"/>
      <c r="K27" s="178"/>
      <c r="L27" s="178"/>
      <c r="M27" s="178"/>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row>
  </sheetData>
  <sheetProtection/>
  <mergeCells count="7">
    <mergeCell ref="A2:D2"/>
    <mergeCell ref="A3:D3"/>
    <mergeCell ref="A4:D4"/>
    <mergeCell ref="A6:A7"/>
    <mergeCell ref="B6:D6"/>
    <mergeCell ref="A26:B26"/>
    <mergeCell ref="C26:D26"/>
  </mergeCells>
  <printOptions horizontalCentered="1"/>
  <pageMargins left="0.46" right="0.7" top="0.36" bottom="0.75" header="0.3" footer="0.3"/>
  <pageSetup horizontalDpi="600" verticalDpi="600" orientation="landscape" paperSize="9" scale="98" r:id="rId2"/>
  <drawing r:id="rId1"/>
</worksheet>
</file>

<file path=xl/worksheets/sheet17.xml><?xml version="1.0" encoding="utf-8"?>
<worksheet xmlns="http://schemas.openxmlformats.org/spreadsheetml/2006/main" xmlns:r="http://schemas.openxmlformats.org/officeDocument/2006/relationships">
  <sheetPr>
    <tabColor theme="0"/>
  </sheetPr>
  <dimension ref="A2:AJ35"/>
  <sheetViews>
    <sheetView showGridLines="0" rightToLeft="1" tabSelected="1" view="pageBreakPreview" zoomScale="115" zoomScaleSheetLayoutView="115" zoomScalePageLayoutView="0" workbookViewId="0" topLeftCell="A1">
      <selection activeCell="I8" sqref="I8"/>
    </sheetView>
  </sheetViews>
  <sheetFormatPr defaultColWidth="9.140625" defaultRowHeight="12.75"/>
  <cols>
    <col min="1" max="1" width="33.8515625" style="134" customWidth="1"/>
    <col min="2" max="4" width="22.28125" style="134" customWidth="1"/>
    <col min="5" max="5" width="34.140625" style="134" customWidth="1"/>
    <col min="6" max="36" width="9.140625" style="134" customWidth="1"/>
    <col min="37" max="16384" width="9.140625" style="1" customWidth="1"/>
  </cols>
  <sheetData>
    <row r="1" ht="56.25" customHeight="1"/>
    <row r="2" spans="1:36" s="8" customFormat="1" ht="24.75" customHeight="1">
      <c r="A2" s="60" t="s">
        <v>304</v>
      </c>
      <c r="B2" s="60"/>
      <c r="C2" s="60"/>
      <c r="D2" s="60"/>
      <c r="E2" s="60"/>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row>
    <row r="3" spans="1:36" s="8" customFormat="1" ht="22.5" customHeight="1">
      <c r="A3" s="768" t="s">
        <v>305</v>
      </c>
      <c r="B3" s="768"/>
      <c r="C3" s="768"/>
      <c r="D3" s="768"/>
      <c r="E3" s="768"/>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row>
    <row r="4" spans="1:36" s="11" customFormat="1" ht="24.75" customHeight="1">
      <c r="A4" s="787" t="s">
        <v>1030</v>
      </c>
      <c r="B4" s="787"/>
      <c r="C4" s="787"/>
      <c r="D4" s="787"/>
      <c r="E4" s="787"/>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row>
    <row r="5" spans="1:36" s="23" customFormat="1" ht="24.75" customHeight="1">
      <c r="A5" s="343" t="s">
        <v>505</v>
      </c>
      <c r="B5" s="63"/>
      <c r="C5" s="63"/>
      <c r="D5" s="344"/>
      <c r="E5" s="344" t="s">
        <v>213</v>
      </c>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row>
    <row r="6" spans="1:5" ht="33.75" customHeight="1">
      <c r="A6" s="790" t="s">
        <v>153</v>
      </c>
      <c r="B6" s="791" t="s">
        <v>1031</v>
      </c>
      <c r="C6" s="791"/>
      <c r="D6" s="791"/>
      <c r="E6" s="792" t="s">
        <v>154</v>
      </c>
    </row>
    <row r="7" spans="1:36" s="3" customFormat="1" ht="42" customHeight="1">
      <c r="A7" s="790"/>
      <c r="B7" s="793" t="s">
        <v>307</v>
      </c>
      <c r="C7" s="793" t="s">
        <v>308</v>
      </c>
      <c r="D7" s="793" t="s">
        <v>114</v>
      </c>
      <c r="E7" s="792"/>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row>
    <row r="8" spans="1:36" s="3" customFormat="1" ht="30" customHeight="1">
      <c r="A8" s="794" t="s">
        <v>152</v>
      </c>
      <c r="B8" s="795">
        <v>1.590710252127575</v>
      </c>
      <c r="C8" s="795">
        <v>2.040527136176846</v>
      </c>
      <c r="D8" s="796">
        <v>1.922353629487233</v>
      </c>
      <c r="E8" s="797" t="s">
        <v>60</v>
      </c>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row>
    <row r="9" spans="1:36" s="3" customFormat="1" ht="30" customHeight="1">
      <c r="A9" s="798" t="s">
        <v>61</v>
      </c>
      <c r="B9" s="799">
        <v>63.0339222028697</v>
      </c>
      <c r="C9" s="799">
        <v>26.766961363747374</v>
      </c>
      <c r="D9" s="800">
        <v>35.01688583665075</v>
      </c>
      <c r="E9" s="801" t="s">
        <v>61</v>
      </c>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row>
    <row r="10" spans="1:36" s="3" customFormat="1" ht="30" customHeight="1">
      <c r="A10" s="802" t="s">
        <v>62</v>
      </c>
      <c r="B10" s="803">
        <v>153.57661738312964</v>
      </c>
      <c r="C10" s="803">
        <v>54.876497461367435</v>
      </c>
      <c r="D10" s="796">
        <v>66.18741675154745</v>
      </c>
      <c r="E10" s="804" t="s">
        <v>62</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row>
    <row r="11" spans="1:36" s="3" customFormat="1" ht="30" customHeight="1">
      <c r="A11" s="798" t="s">
        <v>63</v>
      </c>
      <c r="B11" s="799">
        <v>192</v>
      </c>
      <c r="C11" s="799">
        <v>80.90159365937066</v>
      </c>
      <c r="D11" s="800">
        <v>90.48539667196023</v>
      </c>
      <c r="E11" s="801" t="s">
        <v>63</v>
      </c>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row>
    <row r="12" spans="1:36" s="3" customFormat="1" ht="30" customHeight="1">
      <c r="A12" s="805" t="s">
        <v>64</v>
      </c>
      <c r="B12" s="803">
        <v>173.1263133317768</v>
      </c>
      <c r="C12" s="803">
        <v>53.488396176589376</v>
      </c>
      <c r="D12" s="796">
        <v>63.23659504037896</v>
      </c>
      <c r="E12" s="797" t="s">
        <v>64</v>
      </c>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row>
    <row r="13" spans="1:36" s="3" customFormat="1" ht="30" customHeight="1">
      <c r="A13" s="798" t="s">
        <v>65</v>
      </c>
      <c r="B13" s="799">
        <v>69.3378431117471</v>
      </c>
      <c r="C13" s="799">
        <v>15.733148759450536</v>
      </c>
      <c r="D13" s="800">
        <v>20.708808790678017</v>
      </c>
      <c r="E13" s="801" t="s">
        <v>65</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row>
    <row r="14" spans="1:36" s="3" customFormat="1" ht="30" customHeight="1">
      <c r="A14" s="324" t="s">
        <v>66</v>
      </c>
      <c r="B14" s="806">
        <v>5.173900546133947</v>
      </c>
      <c r="C14" s="806">
        <v>1.5711898645783973</v>
      </c>
      <c r="D14" s="807">
        <v>2.1039209435766657</v>
      </c>
      <c r="E14" s="808" t="s">
        <v>66</v>
      </c>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row>
    <row r="15" spans="1:36" s="3" customFormat="1" ht="42">
      <c r="A15" s="809" t="s">
        <v>1027</v>
      </c>
      <c r="B15" s="810">
        <v>3.3</v>
      </c>
      <c r="C15" s="810">
        <v>1.2</v>
      </c>
      <c r="D15" s="811">
        <v>1.4</v>
      </c>
      <c r="E15" s="788" t="s">
        <v>1028</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6" s="571" customFormat="1" ht="15" customHeight="1">
      <c r="A16" s="812" t="s">
        <v>204</v>
      </c>
      <c r="B16" s="813">
        <v>104.1</v>
      </c>
      <c r="C16" s="814">
        <v>47.4</v>
      </c>
      <c r="D16" s="815">
        <v>55</v>
      </c>
      <c r="E16" s="789" t="s">
        <v>1029</v>
      </c>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row>
    <row r="17" spans="1:36" s="17" customFormat="1" ht="9" customHeight="1">
      <c r="A17" s="572"/>
      <c r="B17" s="572"/>
      <c r="C17" s="572"/>
      <c r="D17" s="573"/>
      <c r="E17" s="574"/>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c r="AF17" s="176"/>
      <c r="AG17" s="176"/>
      <c r="AH17" s="176"/>
      <c r="AI17" s="176"/>
      <c r="AJ17" s="176"/>
    </row>
    <row r="18" spans="1:36" s="17" customFormat="1" ht="15.75" customHeight="1">
      <c r="A18" s="196" t="s">
        <v>283</v>
      </c>
      <c r="B18" s="176"/>
      <c r="C18" s="176"/>
      <c r="D18" s="176"/>
      <c r="E18" s="197" t="s">
        <v>284</v>
      </c>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row>
    <row r="20" spans="2:4" ht="18.75">
      <c r="B20" s="347"/>
      <c r="C20" s="347"/>
      <c r="D20" s="347"/>
    </row>
    <row r="21" spans="2:4" ht="18.75">
      <c r="B21" s="347"/>
      <c r="C21" s="347"/>
      <c r="D21" s="347"/>
    </row>
    <row r="22" spans="2:4" ht="18.75">
      <c r="B22" s="347"/>
      <c r="C22" s="347"/>
      <c r="D22" s="347"/>
    </row>
    <row r="23" spans="2:4" ht="18.75">
      <c r="B23" s="347"/>
      <c r="C23" s="347"/>
      <c r="D23" s="347"/>
    </row>
    <row r="24" spans="2:4" ht="18.75">
      <c r="B24" s="347"/>
      <c r="C24" s="347"/>
      <c r="D24" s="347"/>
    </row>
    <row r="25" spans="2:4" ht="18.75">
      <c r="B25" s="347"/>
      <c r="C25" s="347"/>
      <c r="D25" s="347"/>
    </row>
    <row r="26" spans="2:4" ht="18.75">
      <c r="B26" s="347"/>
      <c r="C26" s="347"/>
      <c r="D26" s="347"/>
    </row>
    <row r="28" spans="2:4" ht="18.75">
      <c r="B28" s="347"/>
      <c r="C28" s="347"/>
      <c r="D28" s="347"/>
    </row>
    <row r="29" spans="2:4" ht="18.75">
      <c r="B29" s="347"/>
      <c r="C29" s="347"/>
      <c r="D29" s="347"/>
    </row>
    <row r="30" spans="2:4" ht="18.75">
      <c r="B30" s="347"/>
      <c r="C30" s="347"/>
      <c r="D30" s="347"/>
    </row>
    <row r="31" spans="2:4" ht="18.75">
      <c r="B31" s="347"/>
      <c r="C31" s="347"/>
      <c r="D31" s="347"/>
    </row>
    <row r="32" spans="2:4" ht="18.75">
      <c r="B32" s="347"/>
      <c r="C32" s="347"/>
      <c r="D32" s="347"/>
    </row>
    <row r="33" spans="2:4" ht="18.75">
      <c r="B33" s="347"/>
      <c r="C33" s="347"/>
      <c r="D33" s="347"/>
    </row>
    <row r="34" spans="2:4" ht="18.75">
      <c r="B34" s="347"/>
      <c r="C34" s="347"/>
      <c r="D34" s="347"/>
    </row>
    <row r="35" spans="2:4" ht="18.75">
      <c r="B35" s="347"/>
      <c r="C35" s="347"/>
      <c r="D35" s="347"/>
    </row>
  </sheetData>
  <sheetProtection/>
  <mergeCells count="5">
    <mergeCell ref="A3:E3"/>
    <mergeCell ref="A4:E4"/>
    <mergeCell ref="A6:A7"/>
    <mergeCell ref="B6:D6"/>
    <mergeCell ref="E6:E7"/>
  </mergeCells>
  <printOptions horizontalCentered="1" verticalCentered="1"/>
  <pageMargins left="0.5" right="0.5" top="0.5" bottom="0.5"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H20"/>
  <sheetViews>
    <sheetView rightToLeft="1" view="pageBreakPreview" zoomScale="115" zoomScaleNormal="75" zoomScaleSheetLayoutView="115" zoomScalePageLayoutView="0" workbookViewId="0" topLeftCell="A1">
      <selection activeCell="A4" sqref="A4:E4"/>
    </sheetView>
  </sheetViews>
  <sheetFormatPr defaultColWidth="9.140625" defaultRowHeight="12.75"/>
  <cols>
    <col min="1" max="1" width="42.421875" style="33" bestFit="1" customWidth="1"/>
    <col min="2" max="4" width="18.7109375" style="33" customWidth="1"/>
    <col min="5" max="5" width="41.8515625" style="33" customWidth="1"/>
    <col min="6" max="16384" width="9.140625" style="33" customWidth="1"/>
  </cols>
  <sheetData>
    <row r="1" ht="72.75" customHeight="1"/>
    <row r="2" spans="1:5" s="34" customFormat="1" ht="21.75" customHeight="1">
      <c r="A2" s="736" t="s">
        <v>1003</v>
      </c>
      <c r="B2" s="736"/>
      <c r="C2" s="736"/>
      <c r="D2" s="736"/>
      <c r="E2" s="736"/>
    </row>
    <row r="3" spans="1:5" s="34" customFormat="1" ht="21.75" customHeight="1">
      <c r="A3" s="743" t="s">
        <v>1004</v>
      </c>
      <c r="B3" s="743"/>
      <c r="C3" s="743"/>
      <c r="D3" s="743"/>
      <c r="E3" s="743"/>
    </row>
    <row r="4" spans="1:5" s="34" customFormat="1" ht="21.75" customHeight="1">
      <c r="A4" s="736" t="s">
        <v>971</v>
      </c>
      <c r="B4" s="736"/>
      <c r="C4" s="736"/>
      <c r="D4" s="736"/>
      <c r="E4" s="736"/>
    </row>
    <row r="5" spans="1:5" ht="15.75" customHeight="1" hidden="1">
      <c r="A5" s="35"/>
      <c r="B5" s="35"/>
      <c r="C5" s="35"/>
      <c r="D5" s="35"/>
      <c r="E5" s="35"/>
    </row>
    <row r="6" spans="1:7" ht="24.75" customHeight="1">
      <c r="A6" s="36" t="s">
        <v>315</v>
      </c>
      <c r="F6" s="37"/>
      <c r="G6" s="37"/>
    </row>
    <row r="7" spans="1:7" ht="28.5" customHeight="1">
      <c r="A7" s="38" t="s">
        <v>16</v>
      </c>
      <c r="B7" s="30">
        <v>2017</v>
      </c>
      <c r="C7" s="30">
        <v>2018</v>
      </c>
      <c r="D7" s="30">
        <v>2019</v>
      </c>
      <c r="E7" s="39" t="s">
        <v>10</v>
      </c>
      <c r="F7" s="37"/>
      <c r="G7" s="37"/>
    </row>
    <row r="8" spans="1:5" s="42" customFormat="1" ht="27.75" customHeight="1">
      <c r="A8" s="40" t="s">
        <v>38</v>
      </c>
      <c r="B8" s="509"/>
      <c r="C8" s="509"/>
      <c r="D8" s="509"/>
      <c r="E8" s="41" t="s">
        <v>37</v>
      </c>
    </row>
    <row r="9" spans="1:5" s="37" customFormat="1" ht="27.75" customHeight="1">
      <c r="A9" s="43" t="s">
        <v>226</v>
      </c>
      <c r="B9" s="510">
        <v>1051</v>
      </c>
      <c r="C9" s="510">
        <v>965</v>
      </c>
      <c r="D9" s="510">
        <v>956</v>
      </c>
      <c r="E9" s="44" t="s">
        <v>225</v>
      </c>
    </row>
    <row r="10" spans="1:7" s="37" customFormat="1" ht="27.75" customHeight="1">
      <c r="A10" s="45" t="s">
        <v>954</v>
      </c>
      <c r="B10" s="511">
        <v>694</v>
      </c>
      <c r="C10" s="511">
        <v>701</v>
      </c>
      <c r="D10" s="511">
        <v>699</v>
      </c>
      <c r="E10" s="46" t="s">
        <v>955</v>
      </c>
      <c r="G10" s="47"/>
    </row>
    <row r="11" spans="1:7" s="37" customFormat="1" ht="27.75" customHeight="1">
      <c r="A11" s="43" t="s">
        <v>224</v>
      </c>
      <c r="B11" s="510">
        <v>2651</v>
      </c>
      <c r="C11" s="510">
        <v>2778</v>
      </c>
      <c r="D11" s="510">
        <v>2942</v>
      </c>
      <c r="E11" s="44" t="s">
        <v>285</v>
      </c>
      <c r="G11" s="47"/>
    </row>
    <row r="12" spans="1:5" s="50" customFormat="1" ht="27.75" customHeight="1">
      <c r="A12" s="48" t="s">
        <v>3</v>
      </c>
      <c r="B12" s="512">
        <f>SUM(B9:B11)</f>
        <v>4396</v>
      </c>
      <c r="C12" s="512">
        <f>SUM(C9:C11)</f>
        <v>4444</v>
      </c>
      <c r="D12" s="512">
        <f>SUM(D9:D11)</f>
        <v>4597</v>
      </c>
      <c r="E12" s="49" t="s">
        <v>4</v>
      </c>
    </row>
    <row r="13" spans="1:5" s="42" customFormat="1" ht="27.75" customHeight="1">
      <c r="A13" s="659" t="s">
        <v>1005</v>
      </c>
      <c r="B13" s="510"/>
      <c r="C13" s="510"/>
      <c r="D13" s="510"/>
      <c r="E13" s="660" t="s">
        <v>1012</v>
      </c>
    </row>
    <row r="14" spans="1:8" s="37" customFormat="1" ht="27.75" customHeight="1">
      <c r="A14" s="51" t="s">
        <v>226</v>
      </c>
      <c r="B14" s="511">
        <v>541</v>
      </c>
      <c r="C14" s="511">
        <v>413</v>
      </c>
      <c r="D14" s="511">
        <v>397</v>
      </c>
      <c r="E14" s="46" t="s">
        <v>225</v>
      </c>
      <c r="H14" s="661"/>
    </row>
    <row r="15" spans="1:8" s="37" customFormat="1" ht="27.75" customHeight="1">
      <c r="A15" s="52" t="s">
        <v>1010</v>
      </c>
      <c r="B15" s="510">
        <v>340</v>
      </c>
      <c r="C15" s="510">
        <v>254</v>
      </c>
      <c r="D15" s="510">
        <v>236</v>
      </c>
      <c r="E15" s="44" t="s">
        <v>1011</v>
      </c>
      <c r="H15" s="661"/>
    </row>
    <row r="16" spans="1:8" s="37" customFormat="1" ht="27.75" customHeight="1">
      <c r="A16" s="51" t="s">
        <v>224</v>
      </c>
      <c r="B16" s="511">
        <v>1279</v>
      </c>
      <c r="C16" s="511">
        <v>1362</v>
      </c>
      <c r="D16" s="511">
        <v>1096</v>
      </c>
      <c r="E16" s="46" t="s">
        <v>286</v>
      </c>
      <c r="H16" s="661"/>
    </row>
    <row r="17" spans="1:8" s="50" customFormat="1" ht="27.75" customHeight="1">
      <c r="A17" s="53" t="s">
        <v>3</v>
      </c>
      <c r="B17" s="513">
        <f>SUM(B14:B16)</f>
        <v>2160</v>
      </c>
      <c r="C17" s="513">
        <f>SUM(C14:C16)</f>
        <v>2029</v>
      </c>
      <c r="D17" s="513">
        <f>SUM(D14:D16)</f>
        <v>1729</v>
      </c>
      <c r="E17" s="54" t="s">
        <v>4</v>
      </c>
      <c r="H17" s="662"/>
    </row>
    <row r="18" spans="1:8" s="669" customFormat="1" ht="15" customHeight="1">
      <c r="A18" s="664" t="s">
        <v>1009</v>
      </c>
      <c r="B18" s="665"/>
      <c r="C18" s="665"/>
      <c r="D18" s="665"/>
      <c r="E18" s="666" t="s">
        <v>1006</v>
      </c>
      <c r="F18" s="667"/>
      <c r="G18" s="667"/>
      <c r="H18" s="668"/>
    </row>
    <row r="19" spans="1:8" s="57" customFormat="1" ht="15" customHeight="1">
      <c r="A19" s="31" t="s">
        <v>1008</v>
      </c>
      <c r="B19" s="55"/>
      <c r="C19" s="55"/>
      <c r="D19" s="55"/>
      <c r="E19" s="32" t="s">
        <v>1007</v>
      </c>
      <c r="F19" s="56"/>
      <c r="G19" s="56"/>
      <c r="H19" s="663"/>
    </row>
    <row r="20" spans="1:5" s="57" customFormat="1" ht="15" customHeight="1">
      <c r="A20" s="58" t="s">
        <v>101</v>
      </c>
      <c r="C20" s="59"/>
      <c r="D20" s="59"/>
      <c r="E20" s="59" t="s">
        <v>102</v>
      </c>
    </row>
  </sheetData>
  <sheetProtection/>
  <mergeCells count="3">
    <mergeCell ref="A2:E2"/>
    <mergeCell ref="A3:E3"/>
    <mergeCell ref="A4:E4"/>
  </mergeCells>
  <printOptions horizontalCentered="1"/>
  <pageMargins left="0.25" right="0.25" top="0.5" bottom="0.36"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J21"/>
  <sheetViews>
    <sheetView rightToLeft="1" view="pageBreakPreview" zoomScaleNormal="75" zoomScaleSheetLayoutView="100" zoomScalePageLayoutView="0" workbookViewId="0" topLeftCell="A7">
      <selection activeCell="A4" sqref="A4:E4"/>
    </sheetView>
  </sheetViews>
  <sheetFormatPr defaultColWidth="9.140625" defaultRowHeight="12.75"/>
  <cols>
    <col min="1" max="1" width="36.28125" style="62" customWidth="1"/>
    <col min="2" max="4" width="21.00390625" style="62" customWidth="1"/>
    <col min="5" max="5" width="36.00390625" style="62" customWidth="1"/>
    <col min="6" max="7" width="9.140625" style="62" customWidth="1"/>
    <col min="8" max="8" width="10.28125" style="62" bestFit="1" customWidth="1"/>
    <col min="9" max="36" width="9.140625" style="62" customWidth="1"/>
  </cols>
  <sheetData>
    <row r="1" ht="54.75" customHeight="1"/>
    <row r="2" spans="1:36" s="9" customFormat="1" ht="24.75" customHeight="1">
      <c r="A2" s="60" t="s">
        <v>35</v>
      </c>
      <c r="B2" s="60"/>
      <c r="C2" s="60"/>
      <c r="D2" s="60"/>
      <c r="E2" s="60"/>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row>
    <row r="3" spans="1:36" s="9" customFormat="1" ht="24" customHeight="1">
      <c r="A3" s="768" t="s">
        <v>168</v>
      </c>
      <c r="B3" s="768"/>
      <c r="C3" s="768"/>
      <c r="D3" s="768"/>
      <c r="E3" s="768"/>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row>
    <row r="4" spans="1:36" s="10" customFormat="1" ht="18.75" customHeight="1">
      <c r="A4" s="60" t="s">
        <v>971</v>
      </c>
      <c r="B4" s="60"/>
      <c r="C4" s="60"/>
      <c r="D4" s="60"/>
      <c r="E4" s="60"/>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row>
    <row r="5" ht="16.5" customHeight="1"/>
    <row r="6" spans="1:5" ht="24.75" customHeight="1">
      <c r="A6" s="63" t="s">
        <v>506</v>
      </c>
      <c r="E6" s="315"/>
    </row>
    <row r="7" spans="1:5" ht="30" customHeight="1">
      <c r="A7" s="316" t="s">
        <v>142</v>
      </c>
      <c r="B7" s="155">
        <v>2017</v>
      </c>
      <c r="C7" s="155">
        <v>2018</v>
      </c>
      <c r="D7" s="155">
        <v>2019</v>
      </c>
      <c r="E7" s="317" t="s">
        <v>293</v>
      </c>
    </row>
    <row r="8" spans="1:36" s="4" customFormat="1" ht="27" customHeight="1">
      <c r="A8" s="318" t="s">
        <v>194</v>
      </c>
      <c r="B8" s="319">
        <v>11.2</v>
      </c>
      <c r="C8" s="319">
        <v>10.8</v>
      </c>
      <c r="D8" s="319">
        <v>9.7</v>
      </c>
      <c r="E8" s="320" t="s">
        <v>198</v>
      </c>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row>
    <row r="9" spans="1:36" s="4" customFormat="1" ht="27" customHeight="1">
      <c r="A9" s="321" t="s">
        <v>290</v>
      </c>
      <c r="B9" s="322">
        <v>8.3</v>
      </c>
      <c r="C9" s="322">
        <v>7.9</v>
      </c>
      <c r="D9" s="322">
        <v>7.2</v>
      </c>
      <c r="E9" s="323" t="s">
        <v>287</v>
      </c>
      <c r="F9" s="62"/>
      <c r="G9" s="327"/>
      <c r="H9" s="327"/>
      <c r="I9" s="327"/>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row>
    <row r="10" spans="1:36" s="4" customFormat="1" ht="27" customHeight="1">
      <c r="A10" s="324" t="s">
        <v>289</v>
      </c>
      <c r="B10" s="325">
        <v>18</v>
      </c>
      <c r="C10" s="325">
        <v>17.5</v>
      </c>
      <c r="D10" s="325">
        <v>15.5</v>
      </c>
      <c r="E10" s="326" t="s">
        <v>288</v>
      </c>
      <c r="F10" s="327"/>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row>
    <row r="11" spans="1:36" s="4" customFormat="1" ht="27" customHeight="1">
      <c r="A11" s="328" t="s">
        <v>195</v>
      </c>
      <c r="B11" s="329">
        <v>0.9</v>
      </c>
      <c r="C11" s="329">
        <v>0.8</v>
      </c>
      <c r="D11" s="329">
        <v>0.8</v>
      </c>
      <c r="E11" s="330" t="s">
        <v>199</v>
      </c>
      <c r="F11" s="62"/>
      <c r="G11" s="62"/>
      <c r="H11" s="327"/>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row>
    <row r="12" spans="1:36" s="4" customFormat="1" ht="27" customHeight="1">
      <c r="A12" s="324" t="s">
        <v>290</v>
      </c>
      <c r="B12" s="325">
        <v>1</v>
      </c>
      <c r="C12" s="325">
        <v>0.9</v>
      </c>
      <c r="D12" s="325">
        <v>0.9</v>
      </c>
      <c r="E12" s="326" t="s">
        <v>291</v>
      </c>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s="4" customFormat="1" ht="27" customHeight="1">
      <c r="A13" s="321" t="s">
        <v>289</v>
      </c>
      <c r="B13" s="322">
        <v>0.9</v>
      </c>
      <c r="C13" s="322">
        <v>0.8</v>
      </c>
      <c r="D13" s="322">
        <v>0.8</v>
      </c>
      <c r="E13" s="323" t="s">
        <v>292</v>
      </c>
      <c r="F13" s="62"/>
      <c r="G13" s="327"/>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row>
    <row r="14" spans="1:36" s="4" customFormat="1" ht="27" customHeight="1">
      <c r="A14" s="318" t="s">
        <v>294</v>
      </c>
      <c r="B14" s="319">
        <v>1</v>
      </c>
      <c r="C14" s="319">
        <v>1</v>
      </c>
      <c r="D14" s="319">
        <v>0.9</v>
      </c>
      <c r="E14" s="320" t="s">
        <v>295</v>
      </c>
      <c r="F14" s="62"/>
      <c r="G14" s="327"/>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row>
    <row r="15" spans="1:36" s="4" customFormat="1" ht="27" customHeight="1">
      <c r="A15" s="331" t="s">
        <v>156</v>
      </c>
      <c r="B15" s="329">
        <v>4.9</v>
      </c>
      <c r="C15" s="329">
        <v>3.8</v>
      </c>
      <c r="D15" s="329">
        <v>4</v>
      </c>
      <c r="E15" s="330" t="s">
        <v>158</v>
      </c>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row>
    <row r="16" spans="1:36" s="4" customFormat="1" ht="27" customHeight="1">
      <c r="A16" s="318" t="s">
        <v>157</v>
      </c>
      <c r="B16" s="319">
        <v>3.3</v>
      </c>
      <c r="C16" s="319">
        <v>3.2</v>
      </c>
      <c r="D16" s="319">
        <v>3.2</v>
      </c>
      <c r="E16" s="320" t="s">
        <v>159</v>
      </c>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row>
    <row r="17" spans="1:36" s="4" customFormat="1" ht="27" customHeight="1">
      <c r="A17" s="332" t="s">
        <v>196</v>
      </c>
      <c r="B17" s="329">
        <v>1.6</v>
      </c>
      <c r="C17" s="329">
        <v>1.4</v>
      </c>
      <c r="D17" s="329">
        <v>1.4</v>
      </c>
      <c r="E17" s="330" t="s">
        <v>200</v>
      </c>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row>
    <row r="18" spans="1:36" s="4" customFormat="1" ht="27" customHeight="1">
      <c r="A18" s="333" t="s">
        <v>197</v>
      </c>
      <c r="B18" s="334">
        <v>0.8</v>
      </c>
      <c r="C18" s="334">
        <v>0.7</v>
      </c>
      <c r="D18" s="334">
        <v>0.5</v>
      </c>
      <c r="E18" s="335" t="s">
        <v>201</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row>
    <row r="19" spans="1:36" s="4" customFormat="1" ht="3" customHeight="1">
      <c r="A19" s="336"/>
      <c r="B19" s="337"/>
      <c r="C19" s="337"/>
      <c r="D19" s="337"/>
      <c r="E19" s="338"/>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row>
    <row r="20" spans="1:36" s="26" customFormat="1" ht="15" customHeight="1">
      <c r="A20" s="339" t="s">
        <v>297</v>
      </c>
      <c r="B20" s="103"/>
      <c r="C20" s="340"/>
      <c r="D20" s="340"/>
      <c r="E20" s="340" t="s">
        <v>296</v>
      </c>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row>
    <row r="21" spans="1:36" s="26" customFormat="1" ht="15" customHeight="1">
      <c r="A21" s="196" t="s">
        <v>104</v>
      </c>
      <c r="B21" s="341"/>
      <c r="C21" s="341"/>
      <c r="D21" s="341"/>
      <c r="E21" s="214" t="s">
        <v>131</v>
      </c>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row>
  </sheetData>
  <sheetProtection/>
  <mergeCells count="1">
    <mergeCell ref="A3:E3"/>
  </mergeCells>
  <printOptions horizontalCentered="1"/>
  <pageMargins left="0.5" right="0.5" top="0.5" bottom="0.5" header="0" footer="0.2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IV33"/>
  <sheetViews>
    <sheetView rightToLeft="1" view="pageBreakPreview" zoomScaleNormal="75" zoomScaleSheetLayoutView="100" zoomScalePageLayoutView="0" workbookViewId="0" topLeftCell="A17">
      <selection activeCell="A4" sqref="A4:E4"/>
    </sheetView>
  </sheetViews>
  <sheetFormatPr defaultColWidth="9.140625" defaultRowHeight="12.75"/>
  <cols>
    <col min="1" max="1" width="22.7109375" style="62" customWidth="1"/>
    <col min="2" max="2" width="39.28125" style="62" customWidth="1"/>
    <col min="3" max="3" width="39.421875" style="62" customWidth="1"/>
    <col min="4" max="4" width="37.8515625" style="62" customWidth="1"/>
    <col min="5" max="5" width="9.140625" style="62" customWidth="1"/>
    <col min="6" max="6" width="21.57421875" style="62" bestFit="1" customWidth="1"/>
    <col min="7" max="7" width="18.8515625" style="62" bestFit="1" customWidth="1"/>
    <col min="8" max="8" width="20.421875" style="62" bestFit="1" customWidth="1"/>
    <col min="9" max="16384" width="9.140625" style="62" customWidth="1"/>
  </cols>
  <sheetData>
    <row r="1" spans="1:4" s="61" customFormat="1" ht="45" customHeight="1">
      <c r="A1" s="60"/>
      <c r="B1" s="60"/>
      <c r="C1" s="60"/>
      <c r="D1" s="60"/>
    </row>
    <row r="2" spans="1:4" s="61" customFormat="1" ht="21.75" customHeight="1">
      <c r="A2" s="708" t="s">
        <v>96</v>
      </c>
      <c r="B2" s="708"/>
      <c r="C2" s="708"/>
      <c r="D2" s="708"/>
    </row>
    <row r="3" spans="1:4" s="61" customFormat="1" ht="21" customHeight="1">
      <c r="A3" s="708" t="s">
        <v>331</v>
      </c>
      <c r="B3" s="708"/>
      <c r="C3" s="708"/>
      <c r="D3" s="708"/>
    </row>
    <row r="4" ht="2.25" customHeight="1" hidden="1">
      <c r="A4" s="62" t="s">
        <v>2</v>
      </c>
    </row>
    <row r="5" ht="21" customHeight="1">
      <c r="A5" s="63" t="s">
        <v>143</v>
      </c>
    </row>
    <row r="6" spans="1:4" ht="18" customHeight="1">
      <c r="A6" s="64" t="s">
        <v>97</v>
      </c>
      <c r="B6" s="65" t="s">
        <v>28</v>
      </c>
      <c r="C6" s="65" t="s">
        <v>29</v>
      </c>
      <c r="D6" s="66" t="s">
        <v>36</v>
      </c>
    </row>
    <row r="7" spans="1:4" s="70" customFormat="1" ht="19.5" customHeight="1">
      <c r="A7" s="67" t="s">
        <v>46</v>
      </c>
      <c r="B7" s="68" t="s">
        <v>253</v>
      </c>
      <c r="C7" s="68" t="s">
        <v>254</v>
      </c>
      <c r="D7" s="69" t="s">
        <v>4</v>
      </c>
    </row>
    <row r="8" spans="1:4" s="74" customFormat="1" ht="22.5" customHeight="1">
      <c r="A8" s="71">
        <v>1975</v>
      </c>
      <c r="B8" s="72">
        <v>128821</v>
      </c>
      <c r="C8" s="72">
        <v>54366</v>
      </c>
      <c r="D8" s="73">
        <v>183187</v>
      </c>
    </row>
    <row r="9" spans="1:4" s="70" customFormat="1" ht="22.5" customHeight="1">
      <c r="A9" s="75">
        <v>1980</v>
      </c>
      <c r="B9" s="76">
        <v>187714</v>
      </c>
      <c r="C9" s="76">
        <v>88587</v>
      </c>
      <c r="D9" s="77">
        <v>276301</v>
      </c>
    </row>
    <row r="10" spans="1:4" s="78" customFormat="1" ht="22.5" customHeight="1">
      <c r="A10" s="71">
        <v>1985</v>
      </c>
      <c r="B10" s="72">
        <v>247179</v>
      </c>
      <c r="C10" s="72">
        <v>123609</v>
      </c>
      <c r="D10" s="73">
        <v>370788</v>
      </c>
    </row>
    <row r="11" spans="1:4" ht="22.5" customHeight="1">
      <c r="A11" s="75">
        <v>1993</v>
      </c>
      <c r="B11" s="76">
        <v>406128</v>
      </c>
      <c r="C11" s="76">
        <v>204798</v>
      </c>
      <c r="D11" s="77">
        <v>610926</v>
      </c>
    </row>
    <row r="12" spans="1:4" s="78" customFormat="1" ht="22.5" customHeight="1">
      <c r="A12" s="71">
        <v>1995</v>
      </c>
      <c r="B12" s="72">
        <v>478209</v>
      </c>
      <c r="C12" s="72">
        <v>211211</v>
      </c>
      <c r="D12" s="73">
        <v>689420</v>
      </c>
    </row>
    <row r="13" spans="1:4" ht="22.5" customHeight="1">
      <c r="A13" s="75">
        <v>2000</v>
      </c>
      <c r="B13" s="76">
        <v>611799</v>
      </c>
      <c r="C13" s="76">
        <v>250588</v>
      </c>
      <c r="D13" s="77">
        <v>862387</v>
      </c>
    </row>
    <row r="14" spans="1:4" s="78" customFormat="1" ht="22.5" customHeight="1">
      <c r="A14" s="71">
        <v>2005</v>
      </c>
      <c r="B14" s="72">
        <v>989305</v>
      </c>
      <c r="C14" s="72">
        <v>332148</v>
      </c>
      <c r="D14" s="73">
        <v>1321453</v>
      </c>
    </row>
    <row r="15" spans="1:256" ht="22.5" customHeight="1">
      <c r="A15" s="75" t="s">
        <v>148</v>
      </c>
      <c r="B15" s="76">
        <v>1073485</v>
      </c>
      <c r="C15" s="76">
        <v>348327</v>
      </c>
      <c r="D15" s="77">
        <v>1421812</v>
      </c>
      <c r="E15" s="79"/>
      <c r="F15" s="80"/>
      <c r="G15" s="81"/>
      <c r="H15" s="82"/>
      <c r="I15" s="79"/>
      <c r="J15" s="83"/>
      <c r="K15" s="83"/>
      <c r="L15" s="84"/>
      <c r="M15" s="79"/>
      <c r="N15" s="83"/>
      <c r="O15" s="83"/>
      <c r="P15" s="84"/>
      <c r="Q15" s="79"/>
      <c r="R15" s="83"/>
      <c r="S15" s="83"/>
      <c r="T15" s="84"/>
      <c r="U15" s="79"/>
      <c r="V15" s="83"/>
      <c r="W15" s="83"/>
      <c r="X15" s="84"/>
      <c r="Y15" s="79"/>
      <c r="Z15" s="83"/>
      <c r="AA15" s="83"/>
      <c r="AB15" s="84"/>
      <c r="AC15" s="79"/>
      <c r="AD15" s="83"/>
      <c r="AE15" s="83"/>
      <c r="AF15" s="84"/>
      <c r="AG15" s="79"/>
      <c r="AH15" s="83"/>
      <c r="AI15" s="83"/>
      <c r="AJ15" s="84"/>
      <c r="AK15" s="79"/>
      <c r="AL15" s="83"/>
      <c r="AM15" s="83"/>
      <c r="AN15" s="84"/>
      <c r="AO15" s="79"/>
      <c r="AP15" s="83"/>
      <c r="AQ15" s="83"/>
      <c r="AR15" s="84"/>
      <c r="AS15" s="79"/>
      <c r="AT15" s="83"/>
      <c r="AU15" s="83"/>
      <c r="AV15" s="84"/>
      <c r="AW15" s="79"/>
      <c r="AX15" s="83"/>
      <c r="AY15" s="83"/>
      <c r="AZ15" s="84"/>
      <c r="BA15" s="79"/>
      <c r="BB15" s="83"/>
      <c r="BC15" s="83"/>
      <c r="BD15" s="84"/>
      <c r="BE15" s="79"/>
      <c r="BF15" s="83"/>
      <c r="BG15" s="83"/>
      <c r="BH15" s="84"/>
      <c r="BI15" s="79"/>
      <c r="BJ15" s="83"/>
      <c r="BK15" s="83"/>
      <c r="BL15" s="84"/>
      <c r="BM15" s="79"/>
      <c r="BN15" s="83"/>
      <c r="BO15" s="83"/>
      <c r="BP15" s="84"/>
      <c r="BQ15" s="79"/>
      <c r="BR15" s="83"/>
      <c r="BS15" s="83"/>
      <c r="BT15" s="84"/>
      <c r="BU15" s="79"/>
      <c r="BV15" s="83"/>
      <c r="BW15" s="83"/>
      <c r="BX15" s="84"/>
      <c r="BY15" s="79"/>
      <c r="BZ15" s="83"/>
      <c r="CA15" s="83"/>
      <c r="CB15" s="84"/>
      <c r="CC15" s="79"/>
      <c r="CD15" s="83"/>
      <c r="CE15" s="83"/>
      <c r="CF15" s="84"/>
      <c r="CG15" s="79"/>
      <c r="CH15" s="83"/>
      <c r="CI15" s="83"/>
      <c r="CJ15" s="84"/>
      <c r="CK15" s="79"/>
      <c r="CL15" s="83"/>
      <c r="CM15" s="83"/>
      <c r="CN15" s="84"/>
      <c r="CO15" s="79"/>
      <c r="CP15" s="83"/>
      <c r="CQ15" s="83"/>
      <c r="CR15" s="84"/>
      <c r="CS15" s="79"/>
      <c r="CT15" s="83"/>
      <c r="CU15" s="83"/>
      <c r="CV15" s="84"/>
      <c r="CW15" s="79"/>
      <c r="CX15" s="83"/>
      <c r="CY15" s="83"/>
      <c r="CZ15" s="84"/>
      <c r="DA15" s="79"/>
      <c r="DB15" s="83"/>
      <c r="DC15" s="83"/>
      <c r="DD15" s="84"/>
      <c r="DE15" s="79"/>
      <c r="DF15" s="83"/>
      <c r="DG15" s="83"/>
      <c r="DH15" s="84"/>
      <c r="DI15" s="79"/>
      <c r="DJ15" s="83"/>
      <c r="DK15" s="83"/>
      <c r="DL15" s="84"/>
      <c r="DM15" s="79"/>
      <c r="DN15" s="83"/>
      <c r="DO15" s="83"/>
      <c r="DP15" s="84"/>
      <c r="DQ15" s="79"/>
      <c r="DR15" s="83"/>
      <c r="DS15" s="83"/>
      <c r="DT15" s="84"/>
      <c r="DU15" s="79"/>
      <c r="DV15" s="83"/>
      <c r="DW15" s="83"/>
      <c r="DX15" s="84"/>
      <c r="DY15" s="79"/>
      <c r="DZ15" s="83"/>
      <c r="EA15" s="83"/>
      <c r="EB15" s="84"/>
      <c r="EC15" s="79"/>
      <c r="ED15" s="83"/>
      <c r="EE15" s="83"/>
      <c r="EF15" s="84"/>
      <c r="EG15" s="79"/>
      <c r="EH15" s="83"/>
      <c r="EI15" s="83"/>
      <c r="EJ15" s="84"/>
      <c r="EK15" s="79"/>
      <c r="EL15" s="83"/>
      <c r="EM15" s="83"/>
      <c r="EN15" s="84"/>
      <c r="EO15" s="79"/>
      <c r="EP15" s="83"/>
      <c r="EQ15" s="83"/>
      <c r="ER15" s="84"/>
      <c r="ES15" s="79"/>
      <c r="ET15" s="83"/>
      <c r="EU15" s="83"/>
      <c r="EV15" s="84"/>
      <c r="EW15" s="79"/>
      <c r="EX15" s="83"/>
      <c r="EY15" s="83"/>
      <c r="EZ15" s="84"/>
      <c r="FA15" s="79"/>
      <c r="FB15" s="83"/>
      <c r="FC15" s="83"/>
      <c r="FD15" s="84"/>
      <c r="FE15" s="79"/>
      <c r="FF15" s="83"/>
      <c r="FG15" s="83"/>
      <c r="FH15" s="84"/>
      <c r="FI15" s="79"/>
      <c r="FJ15" s="83"/>
      <c r="FK15" s="83"/>
      <c r="FL15" s="84"/>
      <c r="FM15" s="79"/>
      <c r="FN15" s="83"/>
      <c r="FO15" s="83"/>
      <c r="FP15" s="84"/>
      <c r="FQ15" s="79"/>
      <c r="FR15" s="83"/>
      <c r="FS15" s="83"/>
      <c r="FT15" s="84"/>
      <c r="FU15" s="79"/>
      <c r="FV15" s="83"/>
      <c r="FW15" s="83"/>
      <c r="FX15" s="84"/>
      <c r="FY15" s="79"/>
      <c r="FZ15" s="83"/>
      <c r="GA15" s="83"/>
      <c r="GB15" s="84"/>
      <c r="GC15" s="79"/>
      <c r="GD15" s="83"/>
      <c r="GE15" s="83"/>
      <c r="GF15" s="84"/>
      <c r="GG15" s="79"/>
      <c r="GH15" s="83"/>
      <c r="GI15" s="83"/>
      <c r="GJ15" s="84"/>
      <c r="GK15" s="79"/>
      <c r="GL15" s="83"/>
      <c r="GM15" s="83"/>
      <c r="GN15" s="84"/>
      <c r="GO15" s="79"/>
      <c r="GP15" s="83"/>
      <c r="GQ15" s="83"/>
      <c r="GR15" s="84"/>
      <c r="GS15" s="79"/>
      <c r="GT15" s="83"/>
      <c r="GU15" s="83"/>
      <c r="GV15" s="84"/>
      <c r="GW15" s="79"/>
      <c r="GX15" s="83"/>
      <c r="GY15" s="83"/>
      <c r="GZ15" s="84"/>
      <c r="HA15" s="79"/>
      <c r="HB15" s="83"/>
      <c r="HC15" s="83"/>
      <c r="HD15" s="84"/>
      <c r="HE15" s="79"/>
      <c r="HF15" s="83"/>
      <c r="HG15" s="83"/>
      <c r="HH15" s="84"/>
      <c r="HI15" s="79"/>
      <c r="HJ15" s="83"/>
      <c r="HK15" s="83"/>
      <c r="HL15" s="84"/>
      <c r="HM15" s="79"/>
      <c r="HN15" s="83"/>
      <c r="HO15" s="83"/>
      <c r="HP15" s="84"/>
      <c r="HQ15" s="79"/>
      <c r="HR15" s="83"/>
      <c r="HS15" s="83"/>
      <c r="HT15" s="84"/>
      <c r="HU15" s="79"/>
      <c r="HV15" s="83"/>
      <c r="HW15" s="83"/>
      <c r="HX15" s="84"/>
      <c r="HY15" s="79"/>
      <c r="HZ15" s="83"/>
      <c r="IA15" s="83"/>
      <c r="IB15" s="84"/>
      <c r="IC15" s="79"/>
      <c r="ID15" s="83"/>
      <c r="IE15" s="83"/>
      <c r="IF15" s="84"/>
      <c r="IG15" s="79"/>
      <c r="IH15" s="83"/>
      <c r="II15" s="83"/>
      <c r="IJ15" s="84"/>
      <c r="IK15" s="79"/>
      <c r="IL15" s="83"/>
      <c r="IM15" s="83"/>
      <c r="IN15" s="84"/>
      <c r="IO15" s="79"/>
      <c r="IP15" s="83"/>
      <c r="IQ15" s="83"/>
      <c r="IR15" s="84"/>
      <c r="IS15" s="79"/>
      <c r="IT15" s="83"/>
      <c r="IU15" s="83"/>
      <c r="IV15" s="84"/>
    </row>
    <row r="16" spans="1:9" s="85" customFormat="1" ht="22.5" customHeight="1">
      <c r="A16" s="71" t="s">
        <v>116</v>
      </c>
      <c r="B16" s="72">
        <v>1164576</v>
      </c>
      <c r="C16" s="72">
        <v>365216</v>
      </c>
      <c r="D16" s="73">
        <v>1529792</v>
      </c>
      <c r="F16" s="86"/>
      <c r="H16" s="82"/>
      <c r="I16" s="87"/>
    </row>
    <row r="17" spans="1:256" s="88" customFormat="1" ht="22.5" customHeight="1">
      <c r="A17" s="75" t="s">
        <v>149</v>
      </c>
      <c r="B17" s="76">
        <v>1263130</v>
      </c>
      <c r="C17" s="76">
        <v>382843</v>
      </c>
      <c r="D17" s="77">
        <v>1645973</v>
      </c>
      <c r="E17" s="79"/>
      <c r="F17" s="80"/>
      <c r="G17" s="85"/>
      <c r="H17" s="82"/>
      <c r="I17" s="82"/>
      <c r="J17" s="83"/>
      <c r="K17" s="83"/>
      <c r="L17" s="84"/>
      <c r="M17" s="79"/>
      <c r="N17" s="83"/>
      <c r="O17" s="83"/>
      <c r="P17" s="84"/>
      <c r="Q17" s="79"/>
      <c r="R17" s="83"/>
      <c r="S17" s="83"/>
      <c r="T17" s="84"/>
      <c r="U17" s="79"/>
      <c r="V17" s="83"/>
      <c r="W17" s="83"/>
      <c r="X17" s="84"/>
      <c r="Y17" s="79"/>
      <c r="Z17" s="83"/>
      <c r="AA17" s="83"/>
      <c r="AB17" s="84"/>
      <c r="AC17" s="79"/>
      <c r="AD17" s="83"/>
      <c r="AE17" s="83"/>
      <c r="AF17" s="84"/>
      <c r="AG17" s="79"/>
      <c r="AH17" s="83"/>
      <c r="AI17" s="83"/>
      <c r="AJ17" s="84"/>
      <c r="AK17" s="79"/>
      <c r="AL17" s="83"/>
      <c r="AM17" s="83"/>
      <c r="AN17" s="84"/>
      <c r="AO17" s="79"/>
      <c r="AP17" s="83"/>
      <c r="AQ17" s="83"/>
      <c r="AR17" s="84"/>
      <c r="AS17" s="79"/>
      <c r="AT17" s="83"/>
      <c r="AU17" s="83"/>
      <c r="AV17" s="84"/>
      <c r="AW17" s="79"/>
      <c r="AX17" s="83"/>
      <c r="AY17" s="83"/>
      <c r="AZ17" s="84"/>
      <c r="BA17" s="79"/>
      <c r="BB17" s="83"/>
      <c r="BC17" s="83"/>
      <c r="BD17" s="84"/>
      <c r="BE17" s="79"/>
      <c r="BF17" s="83"/>
      <c r="BG17" s="83"/>
      <c r="BH17" s="84"/>
      <c r="BI17" s="79"/>
      <c r="BJ17" s="83"/>
      <c r="BK17" s="83"/>
      <c r="BL17" s="84"/>
      <c r="BM17" s="79"/>
      <c r="BN17" s="83"/>
      <c r="BO17" s="83"/>
      <c r="BP17" s="84"/>
      <c r="BQ17" s="79"/>
      <c r="BR17" s="83"/>
      <c r="BS17" s="83"/>
      <c r="BT17" s="84"/>
      <c r="BU17" s="79"/>
      <c r="BV17" s="83"/>
      <c r="BW17" s="83"/>
      <c r="BX17" s="84"/>
      <c r="BY17" s="79"/>
      <c r="BZ17" s="83"/>
      <c r="CA17" s="83"/>
      <c r="CB17" s="84"/>
      <c r="CC17" s="79"/>
      <c r="CD17" s="83"/>
      <c r="CE17" s="83"/>
      <c r="CF17" s="84"/>
      <c r="CG17" s="79"/>
      <c r="CH17" s="83"/>
      <c r="CI17" s="83"/>
      <c r="CJ17" s="84"/>
      <c r="CK17" s="79"/>
      <c r="CL17" s="83"/>
      <c r="CM17" s="83"/>
      <c r="CN17" s="84"/>
      <c r="CO17" s="79"/>
      <c r="CP17" s="83"/>
      <c r="CQ17" s="83"/>
      <c r="CR17" s="84"/>
      <c r="CS17" s="79"/>
      <c r="CT17" s="83"/>
      <c r="CU17" s="83"/>
      <c r="CV17" s="84"/>
      <c r="CW17" s="79"/>
      <c r="CX17" s="83"/>
      <c r="CY17" s="83"/>
      <c r="CZ17" s="84"/>
      <c r="DA17" s="79"/>
      <c r="DB17" s="83"/>
      <c r="DC17" s="83"/>
      <c r="DD17" s="84"/>
      <c r="DE17" s="79"/>
      <c r="DF17" s="83"/>
      <c r="DG17" s="83"/>
      <c r="DH17" s="84"/>
      <c r="DI17" s="79"/>
      <c r="DJ17" s="83"/>
      <c r="DK17" s="83"/>
      <c r="DL17" s="84"/>
      <c r="DM17" s="79"/>
      <c r="DN17" s="83"/>
      <c r="DO17" s="83"/>
      <c r="DP17" s="84"/>
      <c r="DQ17" s="79"/>
      <c r="DR17" s="83"/>
      <c r="DS17" s="83"/>
      <c r="DT17" s="84"/>
      <c r="DU17" s="79"/>
      <c r="DV17" s="83"/>
      <c r="DW17" s="83"/>
      <c r="DX17" s="84"/>
      <c r="DY17" s="79"/>
      <c r="DZ17" s="83"/>
      <c r="EA17" s="83"/>
      <c r="EB17" s="84"/>
      <c r="EC17" s="79"/>
      <c r="ED17" s="83"/>
      <c r="EE17" s="83"/>
      <c r="EF17" s="84"/>
      <c r="EG17" s="79"/>
      <c r="EH17" s="83"/>
      <c r="EI17" s="83"/>
      <c r="EJ17" s="84"/>
      <c r="EK17" s="79"/>
      <c r="EL17" s="83"/>
      <c r="EM17" s="83"/>
      <c r="EN17" s="84"/>
      <c r="EO17" s="79"/>
      <c r="EP17" s="83"/>
      <c r="EQ17" s="83"/>
      <c r="ER17" s="84"/>
      <c r="ES17" s="79"/>
      <c r="ET17" s="83"/>
      <c r="EU17" s="83"/>
      <c r="EV17" s="84"/>
      <c r="EW17" s="79"/>
      <c r="EX17" s="83"/>
      <c r="EY17" s="83"/>
      <c r="EZ17" s="84"/>
      <c r="FA17" s="79"/>
      <c r="FB17" s="83"/>
      <c r="FC17" s="83"/>
      <c r="FD17" s="84"/>
      <c r="FE17" s="79"/>
      <c r="FF17" s="83"/>
      <c r="FG17" s="83"/>
      <c r="FH17" s="84"/>
      <c r="FI17" s="79"/>
      <c r="FJ17" s="83"/>
      <c r="FK17" s="83"/>
      <c r="FL17" s="84"/>
      <c r="FM17" s="79"/>
      <c r="FN17" s="83"/>
      <c r="FO17" s="83"/>
      <c r="FP17" s="84"/>
      <c r="FQ17" s="79"/>
      <c r="FR17" s="83"/>
      <c r="FS17" s="83"/>
      <c r="FT17" s="84"/>
      <c r="FU17" s="79"/>
      <c r="FV17" s="83"/>
      <c r="FW17" s="83"/>
      <c r="FX17" s="84"/>
      <c r="FY17" s="79"/>
      <c r="FZ17" s="83"/>
      <c r="GA17" s="83"/>
      <c r="GB17" s="84"/>
      <c r="GC17" s="79"/>
      <c r="GD17" s="83"/>
      <c r="GE17" s="83"/>
      <c r="GF17" s="84"/>
      <c r="GG17" s="79"/>
      <c r="GH17" s="83"/>
      <c r="GI17" s="83"/>
      <c r="GJ17" s="84"/>
      <c r="GK17" s="79"/>
      <c r="GL17" s="83"/>
      <c r="GM17" s="83"/>
      <c r="GN17" s="84"/>
      <c r="GO17" s="79"/>
      <c r="GP17" s="83"/>
      <c r="GQ17" s="83"/>
      <c r="GR17" s="84"/>
      <c r="GS17" s="79"/>
      <c r="GT17" s="83"/>
      <c r="GU17" s="83"/>
      <c r="GV17" s="84"/>
      <c r="GW17" s="79"/>
      <c r="GX17" s="83"/>
      <c r="GY17" s="83"/>
      <c r="GZ17" s="84"/>
      <c r="HA17" s="79"/>
      <c r="HB17" s="83"/>
      <c r="HC17" s="83"/>
      <c r="HD17" s="84"/>
      <c r="HE17" s="79"/>
      <c r="HF17" s="83"/>
      <c r="HG17" s="83"/>
      <c r="HH17" s="84"/>
      <c r="HI17" s="79"/>
      <c r="HJ17" s="83"/>
      <c r="HK17" s="83"/>
      <c r="HL17" s="84"/>
      <c r="HM17" s="79"/>
      <c r="HN17" s="83"/>
      <c r="HO17" s="83"/>
      <c r="HP17" s="84"/>
      <c r="HQ17" s="79"/>
      <c r="HR17" s="83"/>
      <c r="HS17" s="83"/>
      <c r="HT17" s="84"/>
      <c r="HU17" s="79"/>
      <c r="HV17" s="83"/>
      <c r="HW17" s="83"/>
      <c r="HX17" s="84"/>
      <c r="HY17" s="79"/>
      <c r="HZ17" s="83"/>
      <c r="IA17" s="83"/>
      <c r="IB17" s="84"/>
      <c r="IC17" s="79"/>
      <c r="ID17" s="83"/>
      <c r="IE17" s="83"/>
      <c r="IF17" s="84"/>
      <c r="IG17" s="79"/>
      <c r="IH17" s="83"/>
      <c r="II17" s="83"/>
      <c r="IJ17" s="84"/>
      <c r="IK17" s="79"/>
      <c r="IL17" s="83"/>
      <c r="IM17" s="83"/>
      <c r="IN17" s="84"/>
      <c r="IO17" s="79"/>
      <c r="IP17" s="83"/>
      <c r="IQ17" s="83"/>
      <c r="IR17" s="84"/>
      <c r="IS17" s="79"/>
      <c r="IT17" s="83"/>
      <c r="IU17" s="83"/>
      <c r="IV17" s="84"/>
    </row>
    <row r="18" spans="1:9" s="85" customFormat="1" ht="22.5" customHeight="1">
      <c r="A18" s="71" t="s">
        <v>151</v>
      </c>
      <c r="B18" s="72">
        <v>1369740</v>
      </c>
      <c r="C18" s="72">
        <v>401238</v>
      </c>
      <c r="D18" s="73">
        <v>1770978</v>
      </c>
      <c r="F18" s="86"/>
      <c r="H18" s="86"/>
      <c r="I18" s="87"/>
    </row>
    <row r="19" spans="1:256" s="88" customFormat="1" ht="22.5" customHeight="1">
      <c r="A19" s="75" t="s">
        <v>214</v>
      </c>
      <c r="B19" s="76">
        <v>1485046</v>
      </c>
      <c r="C19" s="76">
        <v>420430</v>
      </c>
      <c r="D19" s="77">
        <v>1905476</v>
      </c>
      <c r="E19" s="79"/>
      <c r="F19" s="80"/>
      <c r="G19" s="85"/>
      <c r="H19" s="82"/>
      <c r="I19" s="82"/>
      <c r="J19" s="83"/>
      <c r="K19" s="83"/>
      <c r="L19" s="84"/>
      <c r="M19" s="79"/>
      <c r="N19" s="83"/>
      <c r="O19" s="83"/>
      <c r="P19" s="84"/>
      <c r="Q19" s="79"/>
      <c r="R19" s="83"/>
      <c r="S19" s="83"/>
      <c r="T19" s="84"/>
      <c r="U19" s="79"/>
      <c r="V19" s="83"/>
      <c r="W19" s="83"/>
      <c r="X19" s="84"/>
      <c r="Y19" s="79"/>
      <c r="Z19" s="83"/>
      <c r="AA19" s="83"/>
      <c r="AB19" s="84"/>
      <c r="AC19" s="79"/>
      <c r="AD19" s="83"/>
      <c r="AE19" s="83"/>
      <c r="AF19" s="84"/>
      <c r="AG19" s="79"/>
      <c r="AH19" s="83"/>
      <c r="AI19" s="83"/>
      <c r="AJ19" s="84"/>
      <c r="AK19" s="79"/>
      <c r="AL19" s="83"/>
      <c r="AM19" s="83"/>
      <c r="AN19" s="84"/>
      <c r="AO19" s="79"/>
      <c r="AP19" s="83"/>
      <c r="AQ19" s="83"/>
      <c r="AR19" s="84"/>
      <c r="AS19" s="79"/>
      <c r="AT19" s="83"/>
      <c r="AU19" s="83"/>
      <c r="AV19" s="84"/>
      <c r="AW19" s="79"/>
      <c r="AX19" s="83"/>
      <c r="AY19" s="83"/>
      <c r="AZ19" s="84"/>
      <c r="BA19" s="79"/>
      <c r="BB19" s="83"/>
      <c r="BC19" s="83"/>
      <c r="BD19" s="84"/>
      <c r="BE19" s="79"/>
      <c r="BF19" s="83"/>
      <c r="BG19" s="83"/>
      <c r="BH19" s="84"/>
      <c r="BI19" s="79"/>
      <c r="BJ19" s="83"/>
      <c r="BK19" s="83"/>
      <c r="BL19" s="84"/>
      <c r="BM19" s="79"/>
      <c r="BN19" s="83"/>
      <c r="BO19" s="83"/>
      <c r="BP19" s="84"/>
      <c r="BQ19" s="79"/>
      <c r="BR19" s="83"/>
      <c r="BS19" s="83"/>
      <c r="BT19" s="84"/>
      <c r="BU19" s="79"/>
      <c r="BV19" s="83"/>
      <c r="BW19" s="83"/>
      <c r="BX19" s="84"/>
      <c r="BY19" s="79"/>
      <c r="BZ19" s="83"/>
      <c r="CA19" s="83"/>
      <c r="CB19" s="84"/>
      <c r="CC19" s="79"/>
      <c r="CD19" s="83"/>
      <c r="CE19" s="83"/>
      <c r="CF19" s="84"/>
      <c r="CG19" s="79"/>
      <c r="CH19" s="83"/>
      <c r="CI19" s="83"/>
      <c r="CJ19" s="84"/>
      <c r="CK19" s="79"/>
      <c r="CL19" s="83"/>
      <c r="CM19" s="83"/>
      <c r="CN19" s="84"/>
      <c r="CO19" s="79"/>
      <c r="CP19" s="83"/>
      <c r="CQ19" s="83"/>
      <c r="CR19" s="84"/>
      <c r="CS19" s="79"/>
      <c r="CT19" s="83"/>
      <c r="CU19" s="83"/>
      <c r="CV19" s="84"/>
      <c r="CW19" s="79"/>
      <c r="CX19" s="83"/>
      <c r="CY19" s="83"/>
      <c r="CZ19" s="84"/>
      <c r="DA19" s="79"/>
      <c r="DB19" s="83"/>
      <c r="DC19" s="83"/>
      <c r="DD19" s="84"/>
      <c r="DE19" s="79"/>
      <c r="DF19" s="83"/>
      <c r="DG19" s="83"/>
      <c r="DH19" s="84"/>
      <c r="DI19" s="79"/>
      <c r="DJ19" s="83"/>
      <c r="DK19" s="83"/>
      <c r="DL19" s="84"/>
      <c r="DM19" s="79"/>
      <c r="DN19" s="83"/>
      <c r="DO19" s="83"/>
      <c r="DP19" s="84"/>
      <c r="DQ19" s="79"/>
      <c r="DR19" s="83"/>
      <c r="DS19" s="83"/>
      <c r="DT19" s="84"/>
      <c r="DU19" s="79"/>
      <c r="DV19" s="83"/>
      <c r="DW19" s="83"/>
      <c r="DX19" s="84"/>
      <c r="DY19" s="79"/>
      <c r="DZ19" s="83"/>
      <c r="EA19" s="83"/>
      <c r="EB19" s="84"/>
      <c r="EC19" s="79"/>
      <c r="ED19" s="83"/>
      <c r="EE19" s="83"/>
      <c r="EF19" s="84"/>
      <c r="EG19" s="79"/>
      <c r="EH19" s="83"/>
      <c r="EI19" s="83"/>
      <c r="EJ19" s="84"/>
      <c r="EK19" s="79"/>
      <c r="EL19" s="83"/>
      <c r="EM19" s="83"/>
      <c r="EN19" s="84"/>
      <c r="EO19" s="79"/>
      <c r="EP19" s="83"/>
      <c r="EQ19" s="83"/>
      <c r="ER19" s="84"/>
      <c r="ES19" s="79"/>
      <c r="ET19" s="83"/>
      <c r="EU19" s="83"/>
      <c r="EV19" s="84"/>
      <c r="EW19" s="79"/>
      <c r="EX19" s="83"/>
      <c r="EY19" s="83"/>
      <c r="EZ19" s="84"/>
      <c r="FA19" s="79"/>
      <c r="FB19" s="83"/>
      <c r="FC19" s="83"/>
      <c r="FD19" s="84"/>
      <c r="FE19" s="79"/>
      <c r="FF19" s="83"/>
      <c r="FG19" s="83"/>
      <c r="FH19" s="84"/>
      <c r="FI19" s="79"/>
      <c r="FJ19" s="83"/>
      <c r="FK19" s="83"/>
      <c r="FL19" s="84"/>
      <c r="FM19" s="79"/>
      <c r="FN19" s="83"/>
      <c r="FO19" s="83"/>
      <c r="FP19" s="84"/>
      <c r="FQ19" s="79"/>
      <c r="FR19" s="83"/>
      <c r="FS19" s="83"/>
      <c r="FT19" s="84"/>
      <c r="FU19" s="79"/>
      <c r="FV19" s="83"/>
      <c r="FW19" s="83"/>
      <c r="FX19" s="84"/>
      <c r="FY19" s="79"/>
      <c r="FZ19" s="83"/>
      <c r="GA19" s="83"/>
      <c r="GB19" s="84"/>
      <c r="GC19" s="79"/>
      <c r="GD19" s="83"/>
      <c r="GE19" s="83"/>
      <c r="GF19" s="84"/>
      <c r="GG19" s="79"/>
      <c r="GH19" s="83"/>
      <c r="GI19" s="83"/>
      <c r="GJ19" s="84"/>
      <c r="GK19" s="79"/>
      <c r="GL19" s="83"/>
      <c r="GM19" s="83"/>
      <c r="GN19" s="84"/>
      <c r="GO19" s="79"/>
      <c r="GP19" s="83"/>
      <c r="GQ19" s="83"/>
      <c r="GR19" s="84"/>
      <c r="GS19" s="79"/>
      <c r="GT19" s="83"/>
      <c r="GU19" s="83"/>
      <c r="GV19" s="84"/>
      <c r="GW19" s="79"/>
      <c r="GX19" s="83"/>
      <c r="GY19" s="83"/>
      <c r="GZ19" s="84"/>
      <c r="HA19" s="79"/>
      <c r="HB19" s="83"/>
      <c r="HC19" s="83"/>
      <c r="HD19" s="84"/>
      <c r="HE19" s="79"/>
      <c r="HF19" s="83"/>
      <c r="HG19" s="83"/>
      <c r="HH19" s="84"/>
      <c r="HI19" s="79"/>
      <c r="HJ19" s="83"/>
      <c r="HK19" s="83"/>
      <c r="HL19" s="84"/>
      <c r="HM19" s="79"/>
      <c r="HN19" s="83"/>
      <c r="HO19" s="83"/>
      <c r="HP19" s="84"/>
      <c r="HQ19" s="79"/>
      <c r="HR19" s="83"/>
      <c r="HS19" s="83"/>
      <c r="HT19" s="84"/>
      <c r="HU19" s="79"/>
      <c r="HV19" s="83"/>
      <c r="HW19" s="83"/>
      <c r="HX19" s="84"/>
      <c r="HY19" s="79"/>
      <c r="HZ19" s="83"/>
      <c r="IA19" s="83"/>
      <c r="IB19" s="84"/>
      <c r="IC19" s="79"/>
      <c r="ID19" s="83"/>
      <c r="IE19" s="83"/>
      <c r="IF19" s="84"/>
      <c r="IG19" s="79"/>
      <c r="IH19" s="83"/>
      <c r="II19" s="83"/>
      <c r="IJ19" s="84"/>
      <c r="IK19" s="79"/>
      <c r="IL19" s="83"/>
      <c r="IM19" s="83"/>
      <c r="IN19" s="84"/>
      <c r="IO19" s="79"/>
      <c r="IP19" s="83"/>
      <c r="IQ19" s="83"/>
      <c r="IR19" s="84"/>
      <c r="IS19" s="79"/>
      <c r="IT19" s="83"/>
      <c r="IU19" s="83"/>
      <c r="IV19" s="84"/>
    </row>
    <row r="20" spans="1:9" s="78" customFormat="1" ht="22.5" customHeight="1">
      <c r="A20" s="71" t="s">
        <v>222</v>
      </c>
      <c r="B20" s="72">
        <v>1515770</v>
      </c>
      <c r="C20" s="72">
        <v>487400</v>
      </c>
      <c r="D20" s="73">
        <v>2003170</v>
      </c>
      <c r="E20" s="89"/>
      <c r="F20" s="90"/>
      <c r="G20" s="91"/>
      <c r="H20" s="90"/>
      <c r="I20" s="92"/>
    </row>
    <row r="21" spans="1:9" ht="22.5" customHeight="1">
      <c r="A21" s="75" t="s">
        <v>223</v>
      </c>
      <c r="B21" s="76">
        <v>1547135</v>
      </c>
      <c r="C21" s="76">
        <v>558740</v>
      </c>
      <c r="D21" s="77">
        <v>2105875</v>
      </c>
      <c r="E21" s="89"/>
      <c r="F21" s="93"/>
      <c r="G21" s="85"/>
      <c r="H21" s="93"/>
      <c r="I21" s="94"/>
    </row>
    <row r="22" spans="1:9" s="78" customFormat="1" ht="22.5" customHeight="1">
      <c r="A22" s="71" t="s">
        <v>244</v>
      </c>
      <c r="B22" s="72">
        <v>1579145</v>
      </c>
      <c r="C22" s="72">
        <v>634700</v>
      </c>
      <c r="D22" s="73">
        <v>2213845</v>
      </c>
      <c r="E22" s="89"/>
      <c r="F22" s="93"/>
      <c r="G22" s="85"/>
      <c r="H22" s="90"/>
      <c r="I22" s="92"/>
    </row>
    <row r="23" spans="1:9" s="98" customFormat="1" ht="22.5" customHeight="1">
      <c r="A23" s="75" t="s">
        <v>249</v>
      </c>
      <c r="B23" s="76">
        <v>1613175</v>
      </c>
      <c r="C23" s="76">
        <v>714175</v>
      </c>
      <c r="D23" s="77">
        <v>2327350</v>
      </c>
      <c r="E23" s="89"/>
      <c r="F23" s="95"/>
      <c r="G23" s="85"/>
      <c r="H23" s="96"/>
      <c r="I23" s="97"/>
    </row>
    <row r="24" spans="1:9" s="98" customFormat="1" ht="22.5" customHeight="1">
      <c r="A24" s="71" t="s">
        <v>316</v>
      </c>
      <c r="B24" s="72">
        <v>1703355</v>
      </c>
      <c r="C24" s="72">
        <v>743320</v>
      </c>
      <c r="D24" s="73">
        <v>2446675</v>
      </c>
      <c r="E24" s="89"/>
      <c r="F24" s="95"/>
      <c r="G24" s="85"/>
      <c r="H24" s="96"/>
      <c r="I24" s="97"/>
    </row>
    <row r="25" spans="1:9" s="98" customFormat="1" ht="22.5" customHeight="1">
      <c r="A25" s="75" t="s">
        <v>966</v>
      </c>
      <c r="B25" s="76">
        <v>1888520</v>
      </c>
      <c r="C25" s="76">
        <v>810080</v>
      </c>
      <c r="D25" s="77">
        <v>2698600</v>
      </c>
      <c r="E25" s="89"/>
      <c r="F25" s="95"/>
      <c r="G25" s="85"/>
      <c r="H25" s="96"/>
      <c r="I25" s="97"/>
    </row>
    <row r="26" spans="1:8" s="78" customFormat="1" ht="24" customHeight="1">
      <c r="A26" s="71" t="s">
        <v>967</v>
      </c>
      <c r="B26" s="72">
        <v>2088870</v>
      </c>
      <c r="C26" s="72">
        <v>887585</v>
      </c>
      <c r="D26" s="73">
        <v>2976455</v>
      </c>
      <c r="E26" s="89"/>
      <c r="F26" s="95"/>
      <c r="G26" s="85"/>
      <c r="H26" s="90"/>
    </row>
    <row r="27" spans="1:9" s="98" customFormat="1" ht="22.5" customHeight="1">
      <c r="A27" s="75" t="s">
        <v>968</v>
      </c>
      <c r="B27" s="76">
        <v>2233390</v>
      </c>
      <c r="C27" s="76">
        <v>958885</v>
      </c>
      <c r="D27" s="77">
        <v>3192275</v>
      </c>
      <c r="E27" s="89"/>
      <c r="F27" s="95"/>
      <c r="G27" s="85"/>
      <c r="H27" s="96"/>
      <c r="I27" s="97"/>
    </row>
    <row r="28" spans="1:8" s="78" customFormat="1" ht="24" customHeight="1">
      <c r="A28" s="567" t="s">
        <v>969</v>
      </c>
      <c r="B28" s="568">
        <v>2331800</v>
      </c>
      <c r="C28" s="568">
        <v>1024100</v>
      </c>
      <c r="D28" s="569">
        <v>3355900</v>
      </c>
      <c r="E28" s="89"/>
      <c r="F28" s="95"/>
      <c r="G28" s="85"/>
      <c r="H28" s="90"/>
    </row>
    <row r="29" spans="1:6" s="103" customFormat="1" ht="18" customHeight="1">
      <c r="A29" s="99" t="s">
        <v>251</v>
      </c>
      <c r="B29" s="100"/>
      <c r="C29" s="101"/>
      <c r="D29" s="102" t="s">
        <v>252</v>
      </c>
      <c r="E29" s="101"/>
      <c r="F29" s="95"/>
    </row>
    <row r="30" spans="1:6" s="103" customFormat="1" ht="18" customHeight="1">
      <c r="A30" s="104" t="s">
        <v>950</v>
      </c>
      <c r="B30" s="101"/>
      <c r="C30" s="101"/>
      <c r="D30" s="105" t="s">
        <v>951</v>
      </c>
      <c r="E30" s="101"/>
      <c r="F30" s="95"/>
    </row>
    <row r="31" spans="1:6" s="103" customFormat="1" ht="18" customHeight="1">
      <c r="A31" s="104" t="s">
        <v>332</v>
      </c>
      <c r="B31" s="101"/>
      <c r="C31" s="101"/>
      <c r="D31" s="105" t="s">
        <v>333</v>
      </c>
      <c r="E31" s="101"/>
      <c r="F31" s="95"/>
    </row>
    <row r="32" ht="18.75">
      <c r="F32" s="95"/>
    </row>
    <row r="33" ht="18.75">
      <c r="F33" s="95"/>
    </row>
  </sheetData>
  <sheetProtection/>
  <mergeCells count="2">
    <mergeCell ref="A2:D2"/>
    <mergeCell ref="A3:D3"/>
  </mergeCells>
  <printOptions horizontalCentered="1"/>
  <pageMargins left="0.5" right="0.5" top="0.75" bottom="0.5" header="0" footer="0.25"/>
  <pageSetup horizontalDpi="600" verticalDpi="600" orientation="landscape" paperSize="9" scale="76" r:id="rId2"/>
  <drawing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M188"/>
  <sheetViews>
    <sheetView zoomScalePageLayoutView="0" workbookViewId="0" topLeftCell="A126">
      <selection activeCell="A134" sqref="A134"/>
    </sheetView>
  </sheetViews>
  <sheetFormatPr defaultColWidth="9.140625" defaultRowHeight="12.75"/>
  <cols>
    <col min="1" max="1" width="20.8515625" style="244" bestFit="1" customWidth="1"/>
    <col min="2" max="20" width="14.421875" style="244" customWidth="1"/>
    <col min="21" max="21" width="9.28125" style="244" bestFit="1" customWidth="1"/>
    <col min="22" max="23" width="9.140625" style="244" customWidth="1"/>
    <col min="24" max="26" width="9.28125" style="244" bestFit="1" customWidth="1"/>
    <col min="27" max="39" width="9.140625" style="244" customWidth="1"/>
    <col min="40" max="16384" width="9.140625" style="5" customWidth="1"/>
  </cols>
  <sheetData>
    <row r="1" spans="2:7" ht="16.5" customHeight="1">
      <c r="B1" s="174"/>
      <c r="C1" s="174"/>
      <c r="D1" s="245" t="s">
        <v>21</v>
      </c>
      <c r="F1" s="174"/>
      <c r="G1" s="174"/>
    </row>
    <row r="2" spans="1:21" ht="16.5" customHeight="1">
      <c r="A2" s="246">
        <v>2005</v>
      </c>
      <c r="B2" s="247" t="s">
        <v>73</v>
      </c>
      <c r="C2" s="247" t="s">
        <v>86</v>
      </c>
      <c r="D2" s="247" t="s">
        <v>87</v>
      </c>
      <c r="E2" s="247" t="s">
        <v>74</v>
      </c>
      <c r="F2" s="247" t="s">
        <v>75</v>
      </c>
      <c r="G2" s="247" t="s">
        <v>76</v>
      </c>
      <c r="H2" s="247" t="s">
        <v>77</v>
      </c>
      <c r="I2" s="247" t="s">
        <v>95</v>
      </c>
      <c r="J2" s="247" t="s">
        <v>79</v>
      </c>
      <c r="K2" s="247"/>
      <c r="L2" s="247"/>
      <c r="M2" s="247"/>
      <c r="N2" s="247" t="s">
        <v>80</v>
      </c>
      <c r="O2" s="247" t="s">
        <v>81</v>
      </c>
      <c r="P2" s="247" t="s">
        <v>82</v>
      </c>
      <c r="Q2" s="247" t="s">
        <v>83</v>
      </c>
      <c r="R2" s="247" t="s">
        <v>84</v>
      </c>
      <c r="S2" s="247" t="s">
        <v>85</v>
      </c>
      <c r="T2" s="247" t="s">
        <v>89</v>
      </c>
      <c r="U2" s="247"/>
    </row>
    <row r="3" spans="1:21" ht="16.5" customHeight="1">
      <c r="A3" s="244" t="s">
        <v>99</v>
      </c>
      <c r="B3" s="248" t="e">
        <f>#N/A</f>
        <v>#N/A</v>
      </c>
      <c r="C3" s="248" t="e">
        <f>#N/A</f>
        <v>#N/A</v>
      </c>
      <c r="D3" s="248" t="e">
        <f>#N/A</f>
        <v>#N/A</v>
      </c>
      <c r="E3" s="248" t="e">
        <f>#N/A</f>
        <v>#N/A</v>
      </c>
      <c r="F3" s="248" t="e">
        <f>#N/A</f>
        <v>#N/A</v>
      </c>
      <c r="G3" s="248" t="e">
        <f>#N/A</f>
        <v>#N/A</v>
      </c>
      <c r="H3" s="248" t="e">
        <f>#N/A</f>
        <v>#N/A</v>
      </c>
      <c r="I3" s="248" t="e">
        <f>#N/A</f>
        <v>#N/A</v>
      </c>
      <c r="J3" s="248" t="e">
        <f>#N/A</f>
        <v>#N/A</v>
      </c>
      <c r="K3" s="248"/>
      <c r="L3" s="248"/>
      <c r="M3" s="248"/>
      <c r="N3" s="248" t="e">
        <f>#N/A</f>
        <v>#N/A</v>
      </c>
      <c r="O3" s="248" t="e">
        <f>#N/A</f>
        <v>#N/A</v>
      </c>
      <c r="P3" s="248" t="e">
        <f>#N/A</f>
        <v>#N/A</v>
      </c>
      <c r="Q3" s="248" t="e">
        <f>#N/A</f>
        <v>#N/A</v>
      </c>
      <c r="R3" s="248" t="e">
        <f>#N/A</f>
        <v>#N/A</v>
      </c>
      <c r="S3" s="248" t="e">
        <f>#N/A</f>
        <v>#N/A</v>
      </c>
      <c r="T3" s="248">
        <f>T141/1000</f>
        <v>-0.747</v>
      </c>
      <c r="U3" s="249"/>
    </row>
    <row r="4" spans="1:21" ht="16.5" customHeight="1">
      <c r="A4" s="244" t="s">
        <v>134</v>
      </c>
      <c r="B4" s="248" t="e">
        <f>#N/A</f>
        <v>#N/A</v>
      </c>
      <c r="C4" s="248" t="e">
        <f>#N/A</f>
        <v>#N/A</v>
      </c>
      <c r="D4" s="248" t="e">
        <f>#N/A</f>
        <v>#N/A</v>
      </c>
      <c r="E4" s="248" t="e">
        <f>#N/A</f>
        <v>#N/A</v>
      </c>
      <c r="F4" s="248" t="e">
        <f>#N/A</f>
        <v>#N/A</v>
      </c>
      <c r="G4" s="248" t="e">
        <f>#N/A</f>
        <v>#N/A</v>
      </c>
      <c r="H4" s="248" t="e">
        <f>#N/A</f>
        <v>#N/A</v>
      </c>
      <c r="I4" s="248" t="e">
        <f>#N/A</f>
        <v>#N/A</v>
      </c>
      <c r="J4" s="248" t="e">
        <f>#N/A</f>
        <v>#N/A</v>
      </c>
      <c r="K4" s="248"/>
      <c r="L4" s="248"/>
      <c r="M4" s="248"/>
      <c r="N4" s="248" t="e">
        <f>#N/A</f>
        <v>#N/A</v>
      </c>
      <c r="O4" s="248" t="e">
        <f>#N/A</f>
        <v>#N/A</v>
      </c>
      <c r="P4" s="248" t="e">
        <f>#N/A</f>
        <v>#N/A</v>
      </c>
      <c r="Q4" s="248" t="e">
        <f>#N/A</f>
        <v>#N/A</v>
      </c>
      <c r="R4" s="248" t="e">
        <f>#N/A</f>
        <v>#N/A</v>
      </c>
      <c r="S4" s="248" t="e">
        <f>#N/A</f>
        <v>#N/A</v>
      </c>
      <c r="T4" s="248">
        <f>T142/1000</f>
        <v>0.615</v>
      </c>
      <c r="U4" s="249"/>
    </row>
    <row r="5" ht="16.5" customHeight="1"/>
    <row r="6" ht="16.5" customHeight="1"/>
    <row r="7" spans="1:20" ht="16.5" customHeight="1">
      <c r="A7" s="246">
        <v>2000</v>
      </c>
      <c r="B7" s="247" t="s">
        <v>73</v>
      </c>
      <c r="C7" s="247" t="s">
        <v>86</v>
      </c>
      <c r="D7" s="247" t="s">
        <v>87</v>
      </c>
      <c r="E7" s="247" t="s">
        <v>74</v>
      </c>
      <c r="F7" s="247" t="s">
        <v>75</v>
      </c>
      <c r="G7" s="247" t="s">
        <v>76</v>
      </c>
      <c r="H7" s="247" t="s">
        <v>77</v>
      </c>
      <c r="I7" s="247" t="s">
        <v>95</v>
      </c>
      <c r="J7" s="247" t="s">
        <v>79</v>
      </c>
      <c r="K7" s="247"/>
      <c r="L7" s="247"/>
      <c r="M7" s="247"/>
      <c r="N7" s="247" t="s">
        <v>80</v>
      </c>
      <c r="O7" s="247" t="s">
        <v>81</v>
      </c>
      <c r="P7" s="247" t="s">
        <v>82</v>
      </c>
      <c r="Q7" s="247" t="s">
        <v>83</v>
      </c>
      <c r="R7" s="247" t="s">
        <v>84</v>
      </c>
      <c r="S7" s="247" t="s">
        <v>85</v>
      </c>
      <c r="T7" s="247" t="s">
        <v>89</v>
      </c>
    </row>
    <row r="8" spans="1:20" ht="16.5" customHeight="1">
      <c r="A8" s="244" t="s">
        <v>99</v>
      </c>
      <c r="B8" s="248" t="e">
        <f>#N/A</f>
        <v>#N/A</v>
      </c>
      <c r="C8" s="248" t="e">
        <f>#N/A</f>
        <v>#N/A</v>
      </c>
      <c r="D8" s="248" t="e">
        <f>#N/A</f>
        <v>#N/A</v>
      </c>
      <c r="E8" s="248" t="e">
        <f>#N/A</f>
        <v>#N/A</v>
      </c>
      <c r="F8" s="248" t="e">
        <f>#N/A</f>
        <v>#N/A</v>
      </c>
      <c r="G8" s="248" t="e">
        <f>#N/A</f>
        <v>#N/A</v>
      </c>
      <c r="H8" s="248" t="e">
        <f>#N/A</f>
        <v>#N/A</v>
      </c>
      <c r="I8" s="248" t="e">
        <f>#N/A</f>
        <v>#N/A</v>
      </c>
      <c r="J8" s="248" t="e">
        <f>#N/A</f>
        <v>#N/A</v>
      </c>
      <c r="K8" s="248"/>
      <c r="L8" s="248"/>
      <c r="M8" s="248"/>
      <c r="N8" s="248" t="e">
        <f>#N/A</f>
        <v>#N/A</v>
      </c>
      <c r="O8" s="248" t="e">
        <f>#N/A</f>
        <v>#N/A</v>
      </c>
      <c r="P8" s="248" t="e">
        <f>#N/A</f>
        <v>#N/A</v>
      </c>
      <c r="Q8" s="248" t="e">
        <f>#N/A</f>
        <v>#N/A</v>
      </c>
      <c r="R8" s="248" t="e">
        <f>#N/A</f>
        <v>#N/A</v>
      </c>
      <c r="S8" s="248" t="e">
        <f>#N/A</f>
        <v>#N/A</v>
      </c>
      <c r="T8" s="248">
        <f>T146/1000</f>
        <v>-0.849</v>
      </c>
    </row>
    <row r="9" spans="1:20" ht="16.5" customHeight="1">
      <c r="A9" s="244" t="s">
        <v>134</v>
      </c>
      <c r="B9" s="248" t="e">
        <f>#N/A</f>
        <v>#N/A</v>
      </c>
      <c r="C9" s="248" t="e">
        <f>#N/A</f>
        <v>#N/A</v>
      </c>
      <c r="D9" s="248" t="e">
        <f>#N/A</f>
        <v>#N/A</v>
      </c>
      <c r="E9" s="248" t="e">
        <f>#N/A</f>
        <v>#N/A</v>
      </c>
      <c r="F9" s="248" t="e">
        <f>#N/A</f>
        <v>#N/A</v>
      </c>
      <c r="G9" s="248" t="e">
        <f>#N/A</f>
        <v>#N/A</v>
      </c>
      <c r="H9" s="248" t="e">
        <f>#N/A</f>
        <v>#N/A</v>
      </c>
      <c r="I9" s="248" t="e">
        <f>#N/A</f>
        <v>#N/A</v>
      </c>
      <c r="J9" s="248" t="e">
        <f>#N/A</f>
        <v>#N/A</v>
      </c>
      <c r="K9" s="248"/>
      <c r="L9" s="248"/>
      <c r="M9" s="248"/>
      <c r="N9" s="248" t="e">
        <f>#N/A</f>
        <v>#N/A</v>
      </c>
      <c r="O9" s="248" t="e">
        <f>#N/A</f>
        <v>#N/A</v>
      </c>
      <c r="P9" s="248" t="e">
        <f>#N/A</f>
        <v>#N/A</v>
      </c>
      <c r="Q9" s="248" t="e">
        <f>#N/A</f>
        <v>#N/A</v>
      </c>
      <c r="R9" s="248" t="e">
        <f>#N/A</f>
        <v>#N/A</v>
      </c>
      <c r="S9" s="248" t="e">
        <f>#N/A</f>
        <v>#N/A</v>
      </c>
      <c r="T9" s="248">
        <f>T147/1000</f>
        <v>0.652</v>
      </c>
    </row>
    <row r="10" spans="2:18" ht="16.5" customHeight="1" thickBot="1">
      <c r="B10" s="250"/>
      <c r="C10" s="250"/>
      <c r="D10" s="250"/>
      <c r="E10" s="250"/>
      <c r="F10" s="250"/>
      <c r="G10" s="250"/>
      <c r="H10" s="250"/>
      <c r="I10" s="250"/>
      <c r="J10" s="250"/>
      <c r="K10" s="250"/>
      <c r="L10" s="250"/>
      <c r="M10" s="250"/>
      <c r="N10" s="250"/>
      <c r="O10" s="250"/>
      <c r="P10" s="250"/>
      <c r="Q10" s="250"/>
      <c r="R10" s="250"/>
    </row>
    <row r="11" spans="1:20" ht="21" customHeight="1">
      <c r="A11" s="251">
        <v>2011</v>
      </c>
      <c r="B11" s="252" t="s">
        <v>117</v>
      </c>
      <c r="C11" s="253" t="s">
        <v>86</v>
      </c>
      <c r="D11" s="254" t="s">
        <v>87</v>
      </c>
      <c r="E11" s="252" t="s">
        <v>118</v>
      </c>
      <c r="F11" s="252" t="s">
        <v>119</v>
      </c>
      <c r="G11" s="252" t="s">
        <v>120</v>
      </c>
      <c r="H11" s="252" t="s">
        <v>121</v>
      </c>
      <c r="I11" s="252" t="s">
        <v>122</v>
      </c>
      <c r="J11" s="252" t="s">
        <v>123</v>
      </c>
      <c r="K11" s="252"/>
      <c r="L11" s="252"/>
      <c r="M11" s="252"/>
      <c r="N11" s="252" t="s">
        <v>124</v>
      </c>
      <c r="O11" s="252" t="s">
        <v>125</v>
      </c>
      <c r="P11" s="252" t="s">
        <v>126</v>
      </c>
      <c r="Q11" s="252" t="s">
        <v>127</v>
      </c>
      <c r="R11" s="252" t="s">
        <v>128</v>
      </c>
      <c r="S11" s="252" t="s">
        <v>129</v>
      </c>
      <c r="T11" s="252" t="s">
        <v>89</v>
      </c>
    </row>
    <row r="12" spans="1:20" ht="18.75">
      <c r="A12" s="244" t="s">
        <v>99</v>
      </c>
      <c r="B12" s="248">
        <v>40244</v>
      </c>
      <c r="C12" s="248">
        <v>42557</v>
      </c>
      <c r="D12" s="248">
        <v>42046</v>
      </c>
      <c r="E12" s="248">
        <v>39207</v>
      </c>
      <c r="F12" s="248">
        <v>146810</v>
      </c>
      <c r="G12" s="248">
        <v>319029</v>
      </c>
      <c r="H12" s="248">
        <v>324326</v>
      </c>
      <c r="I12" s="248">
        <v>249104</v>
      </c>
      <c r="J12" s="248">
        <v>152553</v>
      </c>
      <c r="K12" s="248"/>
      <c r="L12" s="248"/>
      <c r="M12" s="248"/>
      <c r="N12" s="248">
        <v>89973</v>
      </c>
      <c r="O12" s="248">
        <v>53040</v>
      </c>
      <c r="P12" s="248">
        <v>23187</v>
      </c>
      <c r="Q12" s="248">
        <v>7768</v>
      </c>
      <c r="R12" s="248">
        <v>2878</v>
      </c>
      <c r="S12" s="248">
        <v>1676</v>
      </c>
      <c r="T12" s="248">
        <v>1982</v>
      </c>
    </row>
    <row r="13" spans="1:20" ht="18.75">
      <c r="A13" s="244" t="s">
        <v>134</v>
      </c>
      <c r="B13" s="248">
        <v>33672</v>
      </c>
      <c r="C13" s="248">
        <v>34152</v>
      </c>
      <c r="D13" s="248">
        <v>34262</v>
      </c>
      <c r="E13" s="248">
        <v>34982</v>
      </c>
      <c r="F13" s="248">
        <v>56961</v>
      </c>
      <c r="G13" s="248">
        <v>72096</v>
      </c>
      <c r="H13" s="248">
        <v>68480</v>
      </c>
      <c r="I13" s="248">
        <v>50501</v>
      </c>
      <c r="J13" s="248">
        <v>34308</v>
      </c>
      <c r="K13" s="248"/>
      <c r="L13" s="248"/>
      <c r="M13" s="248"/>
      <c r="N13" s="248">
        <v>20849</v>
      </c>
      <c r="O13" s="248">
        <v>13269</v>
      </c>
      <c r="P13" s="248">
        <v>6316</v>
      </c>
      <c r="Q13" s="248">
        <v>3128</v>
      </c>
      <c r="R13" s="248">
        <v>1789</v>
      </c>
      <c r="S13" s="248">
        <v>1247</v>
      </c>
      <c r="T13" s="248">
        <v>1278</v>
      </c>
    </row>
    <row r="14" spans="1:20" ht="18.75">
      <c r="A14" s="62"/>
      <c r="B14" s="62"/>
      <c r="C14" s="62"/>
      <c r="D14" s="62"/>
      <c r="E14" s="62"/>
      <c r="F14" s="62"/>
      <c r="G14" s="62"/>
      <c r="H14" s="62"/>
      <c r="I14" s="62"/>
      <c r="J14" s="62"/>
      <c r="K14" s="62"/>
      <c r="L14" s="62"/>
      <c r="M14" s="62"/>
      <c r="N14" s="88"/>
      <c r="O14" s="88"/>
      <c r="P14" s="255"/>
      <c r="Q14" s="88"/>
      <c r="R14" s="88"/>
      <c r="S14" s="62"/>
      <c r="T14" s="62"/>
    </row>
    <row r="15" spans="1:20" ht="19.5" thickBot="1">
      <c r="A15" s="62"/>
      <c r="B15" s="62"/>
      <c r="C15" s="62"/>
      <c r="D15" s="62"/>
      <c r="E15" s="62"/>
      <c r="F15" s="62"/>
      <c r="G15" s="62"/>
      <c r="H15" s="62"/>
      <c r="I15" s="62"/>
      <c r="J15" s="62"/>
      <c r="K15" s="62"/>
      <c r="L15" s="62"/>
      <c r="M15" s="62"/>
      <c r="N15" s="88"/>
      <c r="O15" s="88"/>
      <c r="P15" s="255"/>
      <c r="Q15" s="88"/>
      <c r="R15" s="88"/>
      <c r="S15" s="62"/>
      <c r="T15" s="62"/>
    </row>
    <row r="16" spans="1:20" ht="18.75">
      <c r="A16" s="251">
        <v>2011</v>
      </c>
      <c r="B16" s="252" t="s">
        <v>117</v>
      </c>
      <c r="C16" s="253" t="s">
        <v>86</v>
      </c>
      <c r="D16" s="254" t="s">
        <v>87</v>
      </c>
      <c r="E16" s="252" t="s">
        <v>118</v>
      </c>
      <c r="F16" s="252" t="s">
        <v>119</v>
      </c>
      <c r="G16" s="252" t="s">
        <v>120</v>
      </c>
      <c r="H16" s="252" t="s">
        <v>121</v>
      </c>
      <c r="I16" s="252" t="s">
        <v>122</v>
      </c>
      <c r="J16" s="252" t="s">
        <v>123</v>
      </c>
      <c r="K16" s="252"/>
      <c r="L16" s="252"/>
      <c r="M16" s="252"/>
      <c r="N16" s="252" t="s">
        <v>124</v>
      </c>
      <c r="O16" s="252" t="s">
        <v>125</v>
      </c>
      <c r="P16" s="252" t="s">
        <v>126</v>
      </c>
      <c r="Q16" s="252" t="s">
        <v>127</v>
      </c>
      <c r="R16" s="252" t="s">
        <v>128</v>
      </c>
      <c r="S16" s="252" t="s">
        <v>129</v>
      </c>
      <c r="T16" s="252" t="s">
        <v>89</v>
      </c>
    </row>
    <row r="17" spans="1:20" ht="18.75">
      <c r="A17" s="244" t="s">
        <v>99</v>
      </c>
      <c r="B17" s="256">
        <f>B12/(-1000)</f>
        <v>-40.244</v>
      </c>
      <c r="C17" s="256">
        <f>C12/(-1000)</f>
        <v>-42.557</v>
      </c>
      <c r="D17" s="256" t="e">
        <f>#N/A</f>
        <v>#N/A</v>
      </c>
      <c r="E17" s="256" t="e">
        <f>#N/A</f>
        <v>#N/A</v>
      </c>
      <c r="F17" s="256" t="e">
        <f>#N/A</f>
        <v>#N/A</v>
      </c>
      <c r="G17" s="256" t="e">
        <f>#N/A</f>
        <v>#N/A</v>
      </c>
      <c r="H17" s="256" t="e">
        <f>#N/A</f>
        <v>#N/A</v>
      </c>
      <c r="I17" s="256" t="e">
        <f>#N/A</f>
        <v>#N/A</v>
      </c>
      <c r="J17" s="256" t="e">
        <f>#N/A</f>
        <v>#N/A</v>
      </c>
      <c r="K17" s="256"/>
      <c r="L17" s="256"/>
      <c r="M17" s="256"/>
      <c r="N17" s="256" t="e">
        <f>#N/A</f>
        <v>#N/A</v>
      </c>
      <c r="O17" s="256" t="e">
        <f>#N/A</f>
        <v>#N/A</v>
      </c>
      <c r="P17" s="256" t="e">
        <f>#N/A</f>
        <v>#N/A</v>
      </c>
      <c r="Q17" s="256" t="e">
        <f>#N/A</f>
        <v>#N/A</v>
      </c>
      <c r="R17" s="256" t="e">
        <f>#N/A</f>
        <v>#N/A</v>
      </c>
      <c r="S17" s="256" t="e">
        <f>#N/A</f>
        <v>#N/A</v>
      </c>
      <c r="T17" s="256" t="e">
        <f>#N/A</f>
        <v>#N/A</v>
      </c>
    </row>
    <row r="18" spans="1:20" ht="18.75">
      <c r="A18" s="244" t="s">
        <v>134</v>
      </c>
      <c r="B18" s="256">
        <f>B13/(1000)</f>
        <v>33.672</v>
      </c>
      <c r="C18" s="256" t="e">
        <f>#N/A</f>
        <v>#N/A</v>
      </c>
      <c r="D18" s="256" t="e">
        <f>#N/A</f>
        <v>#N/A</v>
      </c>
      <c r="E18" s="256" t="e">
        <f>#N/A</f>
        <v>#N/A</v>
      </c>
      <c r="F18" s="256" t="e">
        <f>#N/A</f>
        <v>#N/A</v>
      </c>
      <c r="G18" s="256" t="e">
        <f>#N/A</f>
        <v>#N/A</v>
      </c>
      <c r="H18" s="256" t="e">
        <f>#N/A</f>
        <v>#N/A</v>
      </c>
      <c r="I18" s="256" t="e">
        <f>#N/A</f>
        <v>#N/A</v>
      </c>
      <c r="J18" s="256" t="e">
        <f>#N/A</f>
        <v>#N/A</v>
      </c>
      <c r="K18" s="256"/>
      <c r="L18" s="256"/>
      <c r="M18" s="256"/>
      <c r="N18" s="256" t="e">
        <f>#N/A</f>
        <v>#N/A</v>
      </c>
      <c r="O18" s="256" t="e">
        <f>#N/A</f>
        <v>#N/A</v>
      </c>
      <c r="P18" s="256" t="e">
        <f>#N/A</f>
        <v>#N/A</v>
      </c>
      <c r="Q18" s="256" t="e">
        <f>#N/A</f>
        <v>#N/A</v>
      </c>
      <c r="R18" s="256" t="e">
        <f>#N/A</f>
        <v>#N/A</v>
      </c>
      <c r="S18" s="256" t="e">
        <f>#N/A</f>
        <v>#N/A</v>
      </c>
      <c r="T18" s="256" t="e">
        <f>#N/A</f>
        <v>#N/A</v>
      </c>
    </row>
    <row r="19" spans="2:20" ht="18.75">
      <c r="B19" s="256"/>
      <c r="C19" s="256"/>
      <c r="D19" s="256"/>
      <c r="E19" s="256"/>
      <c r="F19" s="256"/>
      <c r="G19" s="256"/>
      <c r="H19" s="256"/>
      <c r="I19" s="256"/>
      <c r="J19" s="256"/>
      <c r="K19" s="256"/>
      <c r="L19" s="256"/>
      <c r="M19" s="256"/>
      <c r="N19" s="256"/>
      <c r="O19" s="256"/>
      <c r="P19" s="256"/>
      <c r="Q19" s="256"/>
      <c r="R19" s="256"/>
      <c r="S19" s="256"/>
      <c r="T19" s="256"/>
    </row>
    <row r="20" spans="2:20" ht="19.5" thickBot="1">
      <c r="B20" s="256"/>
      <c r="C20" s="256"/>
      <c r="D20" s="256"/>
      <c r="E20" s="256"/>
      <c r="F20" s="256"/>
      <c r="G20" s="256"/>
      <c r="H20" s="256"/>
      <c r="I20" s="256"/>
      <c r="J20" s="256"/>
      <c r="K20" s="256"/>
      <c r="L20" s="256"/>
      <c r="M20" s="256"/>
      <c r="N20" s="256"/>
      <c r="O20" s="256"/>
      <c r="P20" s="256"/>
      <c r="Q20" s="256"/>
      <c r="R20" s="256"/>
      <c r="S20" s="256"/>
      <c r="T20" s="256"/>
    </row>
    <row r="21" spans="1:20" ht="18.75">
      <c r="A21" s="251">
        <v>2012</v>
      </c>
      <c r="B21" s="252" t="s">
        <v>117</v>
      </c>
      <c r="C21" s="253" t="s">
        <v>86</v>
      </c>
      <c r="D21" s="254" t="s">
        <v>87</v>
      </c>
      <c r="E21" s="252" t="s">
        <v>118</v>
      </c>
      <c r="F21" s="252" t="s">
        <v>119</v>
      </c>
      <c r="G21" s="252" t="s">
        <v>120</v>
      </c>
      <c r="H21" s="252" t="s">
        <v>121</v>
      </c>
      <c r="I21" s="252" t="s">
        <v>122</v>
      </c>
      <c r="J21" s="252" t="s">
        <v>123</v>
      </c>
      <c r="K21" s="252"/>
      <c r="L21" s="252"/>
      <c r="M21" s="252"/>
      <c r="N21" s="252" t="s">
        <v>124</v>
      </c>
      <c r="O21" s="252" t="s">
        <v>125</v>
      </c>
      <c r="P21" s="252" t="s">
        <v>126</v>
      </c>
      <c r="Q21" s="252" t="s">
        <v>127</v>
      </c>
      <c r="R21" s="252" t="s">
        <v>128</v>
      </c>
      <c r="S21" s="252" t="s">
        <v>129</v>
      </c>
      <c r="T21" s="252" t="s">
        <v>89</v>
      </c>
    </row>
    <row r="22" spans="1:20" ht="21">
      <c r="A22" s="244" t="s">
        <v>99</v>
      </c>
      <c r="B22" s="257">
        <v>42059</v>
      </c>
      <c r="C22" s="258">
        <v>44470</v>
      </c>
      <c r="D22" s="257">
        <v>43935</v>
      </c>
      <c r="E22" s="258">
        <v>40971</v>
      </c>
      <c r="F22" s="257">
        <v>153176</v>
      </c>
      <c r="G22" s="258">
        <v>332761</v>
      </c>
      <c r="H22" s="257">
        <v>338273</v>
      </c>
      <c r="I22" s="258">
        <v>259820</v>
      </c>
      <c r="J22" s="257">
        <v>159123</v>
      </c>
      <c r="K22" s="257"/>
      <c r="L22" s="257"/>
      <c r="M22" s="257"/>
      <c r="N22" s="258">
        <v>93856</v>
      </c>
      <c r="O22" s="257">
        <v>55334</v>
      </c>
      <c r="P22" s="258">
        <v>24196</v>
      </c>
      <c r="Q22" s="257">
        <v>8112</v>
      </c>
      <c r="R22" s="258">
        <v>3010</v>
      </c>
      <c r="S22" s="257">
        <v>1755</v>
      </c>
      <c r="T22" s="258">
        <v>2074</v>
      </c>
    </row>
    <row r="23" spans="1:20" ht="21">
      <c r="A23" s="244" t="s">
        <v>134</v>
      </c>
      <c r="B23" s="257">
        <v>36154</v>
      </c>
      <c r="C23" s="258">
        <v>36567</v>
      </c>
      <c r="D23" s="257">
        <v>36904</v>
      </c>
      <c r="E23" s="258">
        <v>37049</v>
      </c>
      <c r="F23" s="257">
        <v>61413</v>
      </c>
      <c r="G23" s="258">
        <v>77844</v>
      </c>
      <c r="H23" s="257">
        <v>73965</v>
      </c>
      <c r="I23" s="258">
        <v>54527</v>
      </c>
      <c r="J23" s="257">
        <v>37029</v>
      </c>
      <c r="K23" s="257"/>
      <c r="L23" s="257"/>
      <c r="M23" s="257"/>
      <c r="N23" s="258">
        <v>22477</v>
      </c>
      <c r="O23" s="257">
        <v>14291</v>
      </c>
      <c r="P23" s="258">
        <v>6786</v>
      </c>
      <c r="Q23" s="257">
        <v>3348</v>
      </c>
      <c r="R23" s="258">
        <v>1908</v>
      </c>
      <c r="S23" s="257">
        <v>1328</v>
      </c>
      <c r="T23" s="258">
        <v>1360</v>
      </c>
    </row>
    <row r="24" spans="1:20" ht="21.75" thickBot="1">
      <c r="A24" s="251">
        <v>2012</v>
      </c>
      <c r="B24" s="257"/>
      <c r="C24" s="258"/>
      <c r="D24" s="257"/>
      <c r="E24" s="258"/>
      <c r="F24" s="257"/>
      <c r="G24" s="258"/>
      <c r="H24" s="257"/>
      <c r="I24" s="258"/>
      <c r="J24" s="257"/>
      <c r="K24" s="257"/>
      <c r="L24" s="257"/>
      <c r="M24" s="257"/>
      <c r="N24" s="258"/>
      <c r="O24" s="257"/>
      <c r="P24" s="258"/>
      <c r="Q24" s="257"/>
      <c r="R24" s="258"/>
      <c r="S24" s="257"/>
      <c r="T24" s="258"/>
    </row>
    <row r="25" spans="1:20" ht="18.75">
      <c r="A25" s="251"/>
      <c r="B25" s="252" t="s">
        <v>117</v>
      </c>
      <c r="C25" s="253" t="s">
        <v>86</v>
      </c>
      <c r="D25" s="254" t="s">
        <v>87</v>
      </c>
      <c r="E25" s="252" t="s">
        <v>118</v>
      </c>
      <c r="F25" s="252" t="s">
        <v>119</v>
      </c>
      <c r="G25" s="252" t="s">
        <v>120</v>
      </c>
      <c r="H25" s="252" t="s">
        <v>121</v>
      </c>
      <c r="I25" s="252" t="s">
        <v>122</v>
      </c>
      <c r="J25" s="252" t="s">
        <v>123</v>
      </c>
      <c r="K25" s="252"/>
      <c r="L25" s="252"/>
      <c r="M25" s="252"/>
      <c r="N25" s="252" t="s">
        <v>124</v>
      </c>
      <c r="O25" s="252" t="s">
        <v>125</v>
      </c>
      <c r="P25" s="252" t="s">
        <v>126</v>
      </c>
      <c r="Q25" s="252" t="s">
        <v>127</v>
      </c>
      <c r="R25" s="252" t="s">
        <v>128</v>
      </c>
      <c r="S25" s="252" t="s">
        <v>129</v>
      </c>
      <c r="T25" s="252" t="s">
        <v>89</v>
      </c>
    </row>
    <row r="26" spans="1:20" ht="21">
      <c r="A26" s="244" t="s">
        <v>99</v>
      </c>
      <c r="B26" s="259">
        <f>B22/(-1000)</f>
        <v>-42.059</v>
      </c>
      <c r="C26" s="259">
        <f aca="true" t="shared" si="0" ref="C26:T26">C22/(-1000)</f>
        <v>-44.47</v>
      </c>
      <c r="D26" s="259">
        <f t="shared" si="0"/>
        <v>-43.935</v>
      </c>
      <c r="E26" s="259">
        <f t="shared" si="0"/>
        <v>-40.971</v>
      </c>
      <c r="F26" s="259">
        <f t="shared" si="0"/>
        <v>-153.176</v>
      </c>
      <c r="G26" s="259">
        <f t="shared" si="0"/>
        <v>-332.761</v>
      </c>
      <c r="H26" s="259">
        <f t="shared" si="0"/>
        <v>-338.273</v>
      </c>
      <c r="I26" s="259">
        <f t="shared" si="0"/>
        <v>-259.82</v>
      </c>
      <c r="J26" s="259">
        <f t="shared" si="0"/>
        <v>-159.123</v>
      </c>
      <c r="K26" s="259"/>
      <c r="L26" s="259"/>
      <c r="M26" s="259"/>
      <c r="N26" s="259">
        <f t="shared" si="0"/>
        <v>-93.856</v>
      </c>
      <c r="O26" s="259">
        <f t="shared" si="0"/>
        <v>-55.334</v>
      </c>
      <c r="P26" s="259">
        <f t="shared" si="0"/>
        <v>-24.196</v>
      </c>
      <c r="Q26" s="259">
        <f t="shared" si="0"/>
        <v>-8.112</v>
      </c>
      <c r="R26" s="259">
        <f t="shared" si="0"/>
        <v>-3.01</v>
      </c>
      <c r="S26" s="259">
        <f t="shared" si="0"/>
        <v>-1.755</v>
      </c>
      <c r="T26" s="259">
        <f t="shared" si="0"/>
        <v>-2.074</v>
      </c>
    </row>
    <row r="27" spans="1:20" ht="18.75">
      <c r="A27" s="244" t="s">
        <v>134</v>
      </c>
      <c r="B27" s="260">
        <f>B23/(1000)</f>
        <v>36.154</v>
      </c>
      <c r="C27" s="260">
        <f aca="true" t="shared" si="1" ref="C27:T27">C23/(1000)</f>
        <v>36.567</v>
      </c>
      <c r="D27" s="260">
        <f t="shared" si="1"/>
        <v>36.904</v>
      </c>
      <c r="E27" s="260">
        <f t="shared" si="1"/>
        <v>37.049</v>
      </c>
      <c r="F27" s="260">
        <f t="shared" si="1"/>
        <v>61.413</v>
      </c>
      <c r="G27" s="260">
        <f t="shared" si="1"/>
        <v>77.844</v>
      </c>
      <c r="H27" s="260">
        <f t="shared" si="1"/>
        <v>73.965</v>
      </c>
      <c r="I27" s="260">
        <f t="shared" si="1"/>
        <v>54.527</v>
      </c>
      <c r="J27" s="260">
        <f t="shared" si="1"/>
        <v>37.029</v>
      </c>
      <c r="K27" s="260"/>
      <c r="L27" s="260"/>
      <c r="M27" s="260"/>
      <c r="N27" s="260">
        <f t="shared" si="1"/>
        <v>22.477</v>
      </c>
      <c r="O27" s="260">
        <f t="shared" si="1"/>
        <v>14.291</v>
      </c>
      <c r="P27" s="260">
        <f t="shared" si="1"/>
        <v>6.786</v>
      </c>
      <c r="Q27" s="260">
        <f t="shared" si="1"/>
        <v>3.348</v>
      </c>
      <c r="R27" s="260">
        <f t="shared" si="1"/>
        <v>1.908</v>
      </c>
      <c r="S27" s="260">
        <f t="shared" si="1"/>
        <v>1.328</v>
      </c>
      <c r="T27" s="260">
        <f t="shared" si="1"/>
        <v>1.36</v>
      </c>
    </row>
    <row r="28" spans="2:20" ht="19.5" thickBot="1">
      <c r="B28" s="260"/>
      <c r="C28" s="260"/>
      <c r="D28" s="260"/>
      <c r="E28" s="260"/>
      <c r="F28" s="260"/>
      <c r="G28" s="260"/>
      <c r="H28" s="260"/>
      <c r="I28" s="260"/>
      <c r="J28" s="260"/>
      <c r="K28" s="260"/>
      <c r="L28" s="260"/>
      <c r="M28" s="260"/>
      <c r="N28" s="260"/>
      <c r="O28" s="260"/>
      <c r="P28" s="260"/>
      <c r="Q28" s="260"/>
      <c r="R28" s="260"/>
      <c r="S28" s="260"/>
      <c r="T28" s="260"/>
    </row>
    <row r="29" spans="1:20" ht="18.75">
      <c r="A29" s="251">
        <v>2013</v>
      </c>
      <c r="B29" s="252" t="s">
        <v>117</v>
      </c>
      <c r="C29" s="253" t="s">
        <v>86</v>
      </c>
      <c r="D29" s="254" t="s">
        <v>87</v>
      </c>
      <c r="E29" s="252" t="s">
        <v>118</v>
      </c>
      <c r="F29" s="252" t="s">
        <v>119</v>
      </c>
      <c r="G29" s="252" t="s">
        <v>120</v>
      </c>
      <c r="H29" s="252" t="s">
        <v>121</v>
      </c>
      <c r="I29" s="252" t="s">
        <v>122</v>
      </c>
      <c r="J29" s="252" t="s">
        <v>123</v>
      </c>
      <c r="K29" s="252"/>
      <c r="L29" s="252"/>
      <c r="M29" s="252"/>
      <c r="N29" s="252" t="s">
        <v>124</v>
      </c>
      <c r="O29" s="252" t="s">
        <v>125</v>
      </c>
      <c r="P29" s="252" t="s">
        <v>126</v>
      </c>
      <c r="Q29" s="252" t="s">
        <v>127</v>
      </c>
      <c r="R29" s="252" t="s">
        <v>128</v>
      </c>
      <c r="S29" s="252" t="s">
        <v>129</v>
      </c>
      <c r="T29" s="252" t="s">
        <v>89</v>
      </c>
    </row>
    <row r="30" spans="1:20" ht="21">
      <c r="A30" s="261" t="s">
        <v>88</v>
      </c>
      <c r="B30" s="257">
        <v>44058</v>
      </c>
      <c r="C30" s="258">
        <v>46580</v>
      </c>
      <c r="D30" s="257">
        <v>46017</v>
      </c>
      <c r="E30" s="258">
        <v>42915</v>
      </c>
      <c r="F30" s="257">
        <v>160291</v>
      </c>
      <c r="G30" s="258">
        <v>348152</v>
      </c>
      <c r="H30" s="257">
        <v>353911</v>
      </c>
      <c r="I30" s="258">
        <v>271834</v>
      </c>
      <c r="J30" s="257">
        <v>166485</v>
      </c>
      <c r="K30" s="257"/>
      <c r="L30" s="257"/>
      <c r="M30" s="257"/>
      <c r="N30" s="258">
        <v>98203</v>
      </c>
      <c r="O30" s="257">
        <v>57900</v>
      </c>
      <c r="P30" s="258">
        <v>25321</v>
      </c>
      <c r="Q30" s="257">
        <v>8494</v>
      </c>
      <c r="R30" s="258">
        <v>3155</v>
      </c>
      <c r="S30" s="257">
        <v>1840</v>
      </c>
      <c r="T30" s="258">
        <v>2174</v>
      </c>
    </row>
    <row r="31" spans="1:20" ht="21">
      <c r="A31" s="261" t="s">
        <v>144</v>
      </c>
      <c r="B31" s="257">
        <v>38489</v>
      </c>
      <c r="C31" s="258">
        <v>38931</v>
      </c>
      <c r="D31" s="257">
        <v>39293</v>
      </c>
      <c r="E31" s="258">
        <v>39457</v>
      </c>
      <c r="F31" s="257">
        <v>65536</v>
      </c>
      <c r="G31" s="258">
        <v>83140</v>
      </c>
      <c r="H31" s="257">
        <v>79013</v>
      </c>
      <c r="I31" s="258">
        <v>58237</v>
      </c>
      <c r="J31" s="257">
        <v>39539</v>
      </c>
      <c r="K31" s="257"/>
      <c r="L31" s="257"/>
      <c r="M31" s="257"/>
      <c r="N31" s="258">
        <v>23985</v>
      </c>
      <c r="O31" s="257">
        <v>15241</v>
      </c>
      <c r="P31" s="258">
        <v>7227</v>
      </c>
      <c r="Q31" s="257">
        <v>3557</v>
      </c>
      <c r="R31" s="258">
        <v>2023</v>
      </c>
      <c r="S31" s="257">
        <v>1407</v>
      </c>
      <c r="T31" s="258">
        <v>1440</v>
      </c>
    </row>
    <row r="32" spans="1:20" ht="21.75" thickBot="1">
      <c r="A32" s="251">
        <v>2013</v>
      </c>
      <c r="B32" s="257"/>
      <c r="C32" s="258"/>
      <c r="D32" s="257"/>
      <c r="E32" s="258"/>
      <c r="F32" s="257"/>
      <c r="G32" s="258"/>
      <c r="H32" s="257"/>
      <c r="I32" s="258"/>
      <c r="J32" s="257"/>
      <c r="K32" s="257"/>
      <c r="L32" s="257"/>
      <c r="M32" s="257"/>
      <c r="N32" s="258"/>
      <c r="O32" s="257"/>
      <c r="P32" s="258"/>
      <c r="Q32" s="257"/>
      <c r="R32" s="258"/>
      <c r="S32" s="257"/>
      <c r="T32" s="258"/>
    </row>
    <row r="33" spans="1:20" ht="18.75">
      <c r="A33" s="251"/>
      <c r="B33" s="252" t="s">
        <v>117</v>
      </c>
      <c r="C33" s="253" t="s">
        <v>86</v>
      </c>
      <c r="D33" s="254" t="s">
        <v>87</v>
      </c>
      <c r="E33" s="252" t="s">
        <v>118</v>
      </c>
      <c r="F33" s="252" t="s">
        <v>119</v>
      </c>
      <c r="G33" s="252" t="s">
        <v>120</v>
      </c>
      <c r="H33" s="252" t="s">
        <v>121</v>
      </c>
      <c r="I33" s="252" t="s">
        <v>122</v>
      </c>
      <c r="J33" s="252" t="s">
        <v>123</v>
      </c>
      <c r="K33" s="252"/>
      <c r="L33" s="252"/>
      <c r="M33" s="252"/>
      <c r="N33" s="252" t="s">
        <v>124</v>
      </c>
      <c r="O33" s="252" t="s">
        <v>125</v>
      </c>
      <c r="P33" s="252" t="s">
        <v>126</v>
      </c>
      <c r="Q33" s="252" t="s">
        <v>127</v>
      </c>
      <c r="R33" s="252" t="s">
        <v>128</v>
      </c>
      <c r="S33" s="252" t="s">
        <v>129</v>
      </c>
      <c r="T33" s="252" t="s">
        <v>89</v>
      </c>
    </row>
    <row r="34" spans="1:20" ht="21">
      <c r="A34" s="261" t="s">
        <v>88</v>
      </c>
      <c r="B34" s="259">
        <f>B30/(-1000)</f>
        <v>-44.058</v>
      </c>
      <c r="C34" s="259">
        <f aca="true" t="shared" si="2" ref="C34:T34">C30/(-1000)</f>
        <v>-46.58</v>
      </c>
      <c r="D34" s="259">
        <f t="shared" si="2"/>
        <v>-46.017</v>
      </c>
      <c r="E34" s="259">
        <f t="shared" si="2"/>
        <v>-42.915</v>
      </c>
      <c r="F34" s="259">
        <f t="shared" si="2"/>
        <v>-160.291</v>
      </c>
      <c r="G34" s="259">
        <f t="shared" si="2"/>
        <v>-348.152</v>
      </c>
      <c r="H34" s="259">
        <f t="shared" si="2"/>
        <v>-353.911</v>
      </c>
      <c r="I34" s="259">
        <f t="shared" si="2"/>
        <v>-271.834</v>
      </c>
      <c r="J34" s="259">
        <f t="shared" si="2"/>
        <v>-166.485</v>
      </c>
      <c r="K34" s="259"/>
      <c r="L34" s="259"/>
      <c r="M34" s="259"/>
      <c r="N34" s="259">
        <f t="shared" si="2"/>
        <v>-98.203</v>
      </c>
      <c r="O34" s="259">
        <f t="shared" si="2"/>
        <v>-57.9</v>
      </c>
      <c r="P34" s="259">
        <f t="shared" si="2"/>
        <v>-25.321</v>
      </c>
      <c r="Q34" s="259">
        <f t="shared" si="2"/>
        <v>-8.494</v>
      </c>
      <c r="R34" s="259">
        <f t="shared" si="2"/>
        <v>-3.155</v>
      </c>
      <c r="S34" s="259">
        <f t="shared" si="2"/>
        <v>-1.84</v>
      </c>
      <c r="T34" s="259">
        <f t="shared" si="2"/>
        <v>-2.174</v>
      </c>
    </row>
    <row r="35" spans="1:20" ht="21">
      <c r="A35" s="261" t="s">
        <v>144</v>
      </c>
      <c r="B35" s="259">
        <f>B31/(1000)</f>
        <v>38.489</v>
      </c>
      <c r="C35" s="259">
        <f aca="true" t="shared" si="3" ref="C35:T35">C31/(1000)</f>
        <v>38.931</v>
      </c>
      <c r="D35" s="259">
        <f t="shared" si="3"/>
        <v>39.293</v>
      </c>
      <c r="E35" s="259">
        <f t="shared" si="3"/>
        <v>39.457</v>
      </c>
      <c r="F35" s="259">
        <f t="shared" si="3"/>
        <v>65.536</v>
      </c>
      <c r="G35" s="259">
        <f t="shared" si="3"/>
        <v>83.14</v>
      </c>
      <c r="H35" s="259">
        <f t="shared" si="3"/>
        <v>79.013</v>
      </c>
      <c r="I35" s="259">
        <f t="shared" si="3"/>
        <v>58.237</v>
      </c>
      <c r="J35" s="259">
        <f t="shared" si="3"/>
        <v>39.539</v>
      </c>
      <c r="K35" s="259"/>
      <c r="L35" s="259"/>
      <c r="M35" s="259"/>
      <c r="N35" s="259">
        <f t="shared" si="3"/>
        <v>23.985</v>
      </c>
      <c r="O35" s="259">
        <f t="shared" si="3"/>
        <v>15.241</v>
      </c>
      <c r="P35" s="259">
        <f t="shared" si="3"/>
        <v>7.227</v>
      </c>
      <c r="Q35" s="259">
        <f t="shared" si="3"/>
        <v>3.557</v>
      </c>
      <c r="R35" s="259">
        <f t="shared" si="3"/>
        <v>2.023</v>
      </c>
      <c r="S35" s="259">
        <f t="shared" si="3"/>
        <v>1.407</v>
      </c>
      <c r="T35" s="259">
        <f t="shared" si="3"/>
        <v>1.44</v>
      </c>
    </row>
    <row r="36" spans="2:20" ht="21">
      <c r="B36" s="259"/>
      <c r="C36" s="259"/>
      <c r="D36" s="259"/>
      <c r="E36" s="259"/>
      <c r="F36" s="259"/>
      <c r="G36" s="259"/>
      <c r="H36" s="259"/>
      <c r="I36" s="259"/>
      <c r="J36" s="259"/>
      <c r="K36" s="259"/>
      <c r="L36" s="259"/>
      <c r="M36" s="259"/>
      <c r="N36" s="259"/>
      <c r="O36" s="259"/>
      <c r="P36" s="259"/>
      <c r="Q36" s="259"/>
      <c r="R36" s="259"/>
      <c r="S36" s="259"/>
      <c r="T36" s="259"/>
    </row>
    <row r="37" ht="19.5" thickBot="1"/>
    <row r="38" spans="1:20" ht="18.75">
      <c r="A38" s="251">
        <v>2014</v>
      </c>
      <c r="B38" s="252" t="s">
        <v>117</v>
      </c>
      <c r="C38" s="253" t="s">
        <v>86</v>
      </c>
      <c r="D38" s="254" t="s">
        <v>87</v>
      </c>
      <c r="E38" s="252" t="s">
        <v>118</v>
      </c>
      <c r="F38" s="252" t="s">
        <v>119</v>
      </c>
      <c r="G38" s="252" t="s">
        <v>120</v>
      </c>
      <c r="H38" s="252" t="s">
        <v>121</v>
      </c>
      <c r="I38" s="252" t="s">
        <v>122</v>
      </c>
      <c r="J38" s="252" t="s">
        <v>123</v>
      </c>
      <c r="K38" s="252"/>
      <c r="L38" s="252"/>
      <c r="M38" s="252"/>
      <c r="N38" s="252" t="s">
        <v>124</v>
      </c>
      <c r="O38" s="252" t="s">
        <v>125</v>
      </c>
      <c r="P38" s="252" t="s">
        <v>126</v>
      </c>
      <c r="Q38" s="252" t="s">
        <v>127</v>
      </c>
      <c r="R38" s="252" t="s">
        <v>128</v>
      </c>
      <c r="S38" s="252" t="s">
        <v>129</v>
      </c>
      <c r="T38" s="252" t="s">
        <v>89</v>
      </c>
    </row>
    <row r="39" spans="1:39" s="27" customFormat="1" ht="21">
      <c r="A39" s="261" t="s">
        <v>88</v>
      </c>
      <c r="B39" s="262">
        <v>69185</v>
      </c>
      <c r="C39" s="263">
        <v>64344</v>
      </c>
      <c r="D39" s="262">
        <v>51924</v>
      </c>
      <c r="E39" s="263">
        <v>42168</v>
      </c>
      <c r="F39" s="262">
        <v>128617</v>
      </c>
      <c r="G39" s="263">
        <v>284483</v>
      </c>
      <c r="H39" s="262">
        <v>307438</v>
      </c>
      <c r="I39" s="263">
        <v>220125</v>
      </c>
      <c r="J39" s="262">
        <v>185566</v>
      </c>
      <c r="K39" s="262"/>
      <c r="L39" s="262"/>
      <c r="M39" s="262"/>
      <c r="N39" s="263">
        <v>122759</v>
      </c>
      <c r="O39" s="262">
        <v>55991</v>
      </c>
      <c r="P39" s="263">
        <v>44452</v>
      </c>
      <c r="Q39" s="262">
        <v>19674</v>
      </c>
      <c r="R39" s="263">
        <v>9138</v>
      </c>
      <c r="S39" s="262">
        <v>3198</v>
      </c>
      <c r="T39" s="263">
        <v>4113</v>
      </c>
      <c r="U39" s="261"/>
      <c r="V39" s="261"/>
      <c r="W39" s="261"/>
      <c r="X39" s="261"/>
      <c r="Y39" s="261"/>
      <c r="Z39" s="261"/>
      <c r="AA39" s="261"/>
      <c r="AB39" s="261"/>
      <c r="AC39" s="261"/>
      <c r="AD39" s="261"/>
      <c r="AE39" s="261"/>
      <c r="AF39" s="261"/>
      <c r="AG39" s="261"/>
      <c r="AH39" s="261"/>
      <c r="AI39" s="261"/>
      <c r="AJ39" s="261"/>
      <c r="AK39" s="261"/>
      <c r="AL39" s="261"/>
      <c r="AM39" s="261"/>
    </row>
    <row r="40" spans="1:39" s="27" customFormat="1" ht="21">
      <c r="A40" s="261" t="s">
        <v>144</v>
      </c>
      <c r="B40" s="262">
        <v>61982</v>
      </c>
      <c r="C40" s="263">
        <v>62474</v>
      </c>
      <c r="D40" s="262">
        <v>52202</v>
      </c>
      <c r="E40" s="263">
        <v>38734</v>
      </c>
      <c r="F40" s="262">
        <v>51746</v>
      </c>
      <c r="G40" s="263">
        <v>97386</v>
      </c>
      <c r="H40" s="262">
        <v>105346</v>
      </c>
      <c r="I40" s="263">
        <v>84583</v>
      </c>
      <c r="J40" s="262">
        <v>57954</v>
      </c>
      <c r="K40" s="262"/>
      <c r="L40" s="262"/>
      <c r="M40" s="262"/>
      <c r="N40" s="263">
        <v>35478</v>
      </c>
      <c r="O40" s="262">
        <v>27859</v>
      </c>
      <c r="P40" s="263">
        <v>17754</v>
      </c>
      <c r="Q40" s="262">
        <v>9494</v>
      </c>
      <c r="R40" s="263">
        <v>4297</v>
      </c>
      <c r="S40" s="262">
        <v>3002</v>
      </c>
      <c r="T40" s="263">
        <v>3884</v>
      </c>
      <c r="U40" s="261"/>
      <c r="V40" s="261"/>
      <c r="W40" s="261"/>
      <c r="X40" s="261"/>
      <c r="Y40" s="261"/>
      <c r="Z40" s="261"/>
      <c r="AA40" s="261"/>
      <c r="AB40" s="261"/>
      <c r="AC40" s="261"/>
      <c r="AD40" s="261"/>
      <c r="AE40" s="261"/>
      <c r="AF40" s="261"/>
      <c r="AG40" s="261"/>
      <c r="AH40" s="261"/>
      <c r="AI40" s="261"/>
      <c r="AJ40" s="261"/>
      <c r="AK40" s="261"/>
      <c r="AL40" s="261"/>
      <c r="AM40" s="261"/>
    </row>
    <row r="41" spans="1:20" ht="21.75" thickBot="1">
      <c r="A41" s="251">
        <v>2014</v>
      </c>
      <c r="B41" s="257"/>
      <c r="C41" s="258"/>
      <c r="D41" s="257"/>
      <c r="E41" s="258"/>
      <c r="F41" s="257"/>
      <c r="G41" s="258"/>
      <c r="H41" s="257"/>
      <c r="I41" s="258"/>
      <c r="J41" s="257"/>
      <c r="K41" s="257"/>
      <c r="L41" s="257"/>
      <c r="M41" s="257"/>
      <c r="N41" s="258"/>
      <c r="O41" s="257"/>
      <c r="P41" s="258"/>
      <c r="Q41" s="257"/>
      <c r="R41" s="258"/>
      <c r="S41" s="257"/>
      <c r="T41" s="258"/>
    </row>
    <row r="42" spans="1:20" ht="18.75">
      <c r="A42" s="251"/>
      <c r="B42" s="252" t="s">
        <v>117</v>
      </c>
      <c r="C42" s="253" t="s">
        <v>86</v>
      </c>
      <c r="D42" s="254" t="s">
        <v>87</v>
      </c>
      <c r="E42" s="252" t="s">
        <v>118</v>
      </c>
      <c r="F42" s="252" t="s">
        <v>119</v>
      </c>
      <c r="G42" s="252" t="s">
        <v>120</v>
      </c>
      <c r="H42" s="252" t="s">
        <v>121</v>
      </c>
      <c r="I42" s="252" t="s">
        <v>122</v>
      </c>
      <c r="J42" s="252" t="s">
        <v>123</v>
      </c>
      <c r="K42" s="252"/>
      <c r="L42" s="252"/>
      <c r="M42" s="252"/>
      <c r="N42" s="252" t="s">
        <v>124</v>
      </c>
      <c r="O42" s="252" t="s">
        <v>125</v>
      </c>
      <c r="P42" s="252" t="s">
        <v>126</v>
      </c>
      <c r="Q42" s="252" t="s">
        <v>127</v>
      </c>
      <c r="R42" s="252" t="s">
        <v>128</v>
      </c>
      <c r="S42" s="252" t="s">
        <v>129</v>
      </c>
      <c r="T42" s="252" t="s">
        <v>89</v>
      </c>
    </row>
    <row r="43" spans="1:39" s="27" customFormat="1" ht="21">
      <c r="A43" s="261" t="s">
        <v>88</v>
      </c>
      <c r="B43" s="264">
        <f>B39/(-1000)</f>
        <v>-69.185</v>
      </c>
      <c r="C43" s="264">
        <f aca="true" t="shared" si="4" ref="C43:T43">C39/(-1000)</f>
        <v>-64.344</v>
      </c>
      <c r="D43" s="264">
        <f t="shared" si="4"/>
        <v>-51.924</v>
      </c>
      <c r="E43" s="264">
        <f t="shared" si="4"/>
        <v>-42.168</v>
      </c>
      <c r="F43" s="264">
        <f t="shared" si="4"/>
        <v>-128.617</v>
      </c>
      <c r="G43" s="264">
        <f t="shared" si="4"/>
        <v>-284.483</v>
      </c>
      <c r="H43" s="264">
        <f t="shared" si="4"/>
        <v>-307.438</v>
      </c>
      <c r="I43" s="264">
        <f t="shared" si="4"/>
        <v>-220.125</v>
      </c>
      <c r="J43" s="264">
        <f t="shared" si="4"/>
        <v>-185.566</v>
      </c>
      <c r="K43" s="264"/>
      <c r="L43" s="264"/>
      <c r="M43" s="264"/>
      <c r="N43" s="264">
        <f t="shared" si="4"/>
        <v>-122.759</v>
      </c>
      <c r="O43" s="264">
        <f t="shared" si="4"/>
        <v>-55.991</v>
      </c>
      <c r="P43" s="264">
        <f t="shared" si="4"/>
        <v>-44.452</v>
      </c>
      <c r="Q43" s="264">
        <f t="shared" si="4"/>
        <v>-19.674</v>
      </c>
      <c r="R43" s="264">
        <f t="shared" si="4"/>
        <v>-9.138</v>
      </c>
      <c r="S43" s="264">
        <f t="shared" si="4"/>
        <v>-3.198</v>
      </c>
      <c r="T43" s="264">
        <f t="shared" si="4"/>
        <v>-4.113</v>
      </c>
      <c r="U43" s="261"/>
      <c r="V43" s="261"/>
      <c r="W43" s="261"/>
      <c r="X43" s="261"/>
      <c r="Y43" s="261"/>
      <c r="Z43" s="261"/>
      <c r="AA43" s="261"/>
      <c r="AB43" s="261"/>
      <c r="AC43" s="261"/>
      <c r="AD43" s="261"/>
      <c r="AE43" s="261"/>
      <c r="AF43" s="261"/>
      <c r="AG43" s="261"/>
      <c r="AH43" s="261"/>
      <c r="AI43" s="261"/>
      <c r="AJ43" s="261"/>
      <c r="AK43" s="261"/>
      <c r="AL43" s="261"/>
      <c r="AM43" s="261"/>
    </row>
    <row r="44" spans="1:39" s="27" customFormat="1" ht="21">
      <c r="A44" s="261" t="s">
        <v>144</v>
      </c>
      <c r="B44" s="264">
        <f>B40/(1000)</f>
        <v>61.982</v>
      </c>
      <c r="C44" s="264">
        <f aca="true" t="shared" si="5" ref="C44:T44">C40/(1000)</f>
        <v>62.474</v>
      </c>
      <c r="D44" s="264">
        <f t="shared" si="5"/>
        <v>52.202</v>
      </c>
      <c r="E44" s="264">
        <f t="shared" si="5"/>
        <v>38.734</v>
      </c>
      <c r="F44" s="264">
        <f t="shared" si="5"/>
        <v>51.746</v>
      </c>
      <c r="G44" s="264">
        <f t="shared" si="5"/>
        <v>97.386</v>
      </c>
      <c r="H44" s="264">
        <f t="shared" si="5"/>
        <v>105.346</v>
      </c>
      <c r="I44" s="264">
        <f t="shared" si="5"/>
        <v>84.583</v>
      </c>
      <c r="J44" s="264">
        <f t="shared" si="5"/>
        <v>57.954</v>
      </c>
      <c r="K44" s="264"/>
      <c r="L44" s="264"/>
      <c r="M44" s="264"/>
      <c r="N44" s="264">
        <f t="shared" si="5"/>
        <v>35.478</v>
      </c>
      <c r="O44" s="264">
        <f t="shared" si="5"/>
        <v>27.859</v>
      </c>
      <c r="P44" s="264">
        <f t="shared" si="5"/>
        <v>17.754</v>
      </c>
      <c r="Q44" s="264">
        <f t="shared" si="5"/>
        <v>9.494</v>
      </c>
      <c r="R44" s="264">
        <f t="shared" si="5"/>
        <v>4.297</v>
      </c>
      <c r="S44" s="264">
        <f t="shared" si="5"/>
        <v>3.002</v>
      </c>
      <c r="T44" s="264">
        <f t="shared" si="5"/>
        <v>3.884</v>
      </c>
      <c r="U44" s="261"/>
      <c r="V44" s="261"/>
      <c r="W44" s="261"/>
      <c r="X44" s="261"/>
      <c r="Y44" s="261"/>
      <c r="Z44" s="261"/>
      <c r="AA44" s="261"/>
      <c r="AB44" s="261"/>
      <c r="AC44" s="261"/>
      <c r="AD44" s="261"/>
      <c r="AE44" s="261"/>
      <c r="AF44" s="261"/>
      <c r="AG44" s="261"/>
      <c r="AH44" s="261"/>
      <c r="AI44" s="261"/>
      <c r="AJ44" s="261"/>
      <c r="AK44" s="261"/>
      <c r="AL44" s="261"/>
      <c r="AM44" s="261"/>
    </row>
    <row r="45" spans="1:39" s="27" customFormat="1" ht="21">
      <c r="A45" s="261"/>
      <c r="B45" s="264"/>
      <c r="C45" s="264"/>
      <c r="D45" s="264"/>
      <c r="E45" s="264"/>
      <c r="F45" s="264"/>
      <c r="G45" s="264"/>
      <c r="H45" s="264"/>
      <c r="I45" s="264"/>
      <c r="J45" s="264"/>
      <c r="K45" s="264"/>
      <c r="L45" s="264"/>
      <c r="M45" s="264"/>
      <c r="N45" s="264"/>
      <c r="O45" s="264"/>
      <c r="P45" s="264"/>
      <c r="Q45" s="264"/>
      <c r="R45" s="264"/>
      <c r="S45" s="264"/>
      <c r="T45" s="264"/>
      <c r="U45" s="261"/>
      <c r="V45" s="261"/>
      <c r="W45" s="261"/>
      <c r="X45" s="261"/>
      <c r="Y45" s="261"/>
      <c r="Z45" s="261"/>
      <c r="AA45" s="261"/>
      <c r="AB45" s="261"/>
      <c r="AC45" s="261"/>
      <c r="AD45" s="261"/>
      <c r="AE45" s="261"/>
      <c r="AF45" s="261"/>
      <c r="AG45" s="261"/>
      <c r="AH45" s="261"/>
      <c r="AI45" s="261"/>
      <c r="AJ45" s="261"/>
      <c r="AK45" s="261"/>
      <c r="AL45" s="261"/>
      <c r="AM45" s="261"/>
    </row>
    <row r="46" spans="1:39" s="27" customFormat="1" ht="21">
      <c r="A46" s="261"/>
      <c r="B46" s="264"/>
      <c r="C46" s="264"/>
      <c r="D46" s="264"/>
      <c r="E46" s="264"/>
      <c r="F46" s="264"/>
      <c r="G46" s="264"/>
      <c r="H46" s="264"/>
      <c r="I46" s="264"/>
      <c r="J46" s="264"/>
      <c r="K46" s="264"/>
      <c r="L46" s="264"/>
      <c r="M46" s="264"/>
      <c r="N46" s="264"/>
      <c r="O46" s="264"/>
      <c r="P46" s="264"/>
      <c r="Q46" s="264"/>
      <c r="R46" s="264"/>
      <c r="S46" s="264"/>
      <c r="T46" s="264"/>
      <c r="U46" s="261"/>
      <c r="V46" s="261"/>
      <c r="W46" s="261"/>
      <c r="X46" s="261"/>
      <c r="Y46" s="261"/>
      <c r="Z46" s="261"/>
      <c r="AA46" s="261"/>
      <c r="AB46" s="261"/>
      <c r="AC46" s="261"/>
      <c r="AD46" s="261"/>
      <c r="AE46" s="261"/>
      <c r="AF46" s="261"/>
      <c r="AG46" s="261"/>
      <c r="AH46" s="261"/>
      <c r="AI46" s="261"/>
      <c r="AJ46" s="261"/>
      <c r="AK46" s="261"/>
      <c r="AL46" s="261"/>
      <c r="AM46" s="261"/>
    </row>
    <row r="47" spans="1:39" s="27" customFormat="1" ht="18.75">
      <c r="A47" s="261">
        <v>2015</v>
      </c>
      <c r="B47" s="265" t="s">
        <v>117</v>
      </c>
      <c r="C47" s="265" t="s">
        <v>86</v>
      </c>
      <c r="D47" s="265" t="s">
        <v>87</v>
      </c>
      <c r="E47" s="265" t="s">
        <v>118</v>
      </c>
      <c r="F47" s="265" t="s">
        <v>119</v>
      </c>
      <c r="G47" s="265" t="s">
        <v>120</v>
      </c>
      <c r="H47" s="265" t="s">
        <v>121</v>
      </c>
      <c r="I47" s="265" t="s">
        <v>122</v>
      </c>
      <c r="J47" s="265" t="s">
        <v>123</v>
      </c>
      <c r="K47" s="265"/>
      <c r="L47" s="265"/>
      <c r="M47" s="265"/>
      <c r="N47" s="265" t="s">
        <v>124</v>
      </c>
      <c r="O47" s="265" t="s">
        <v>125</v>
      </c>
      <c r="P47" s="265" t="s">
        <v>126</v>
      </c>
      <c r="Q47" s="265" t="s">
        <v>127</v>
      </c>
      <c r="R47" s="265" t="s">
        <v>128</v>
      </c>
      <c r="S47" s="265" t="s">
        <v>129</v>
      </c>
      <c r="T47" s="265" t="s">
        <v>89</v>
      </c>
      <c r="U47" s="261"/>
      <c r="V47" s="261"/>
      <c r="W47" s="261"/>
      <c r="X47" s="261"/>
      <c r="Y47" s="261"/>
      <c r="Z47" s="261"/>
      <c r="AA47" s="261"/>
      <c r="AB47" s="261"/>
      <c r="AC47" s="261"/>
      <c r="AD47" s="261"/>
      <c r="AE47" s="261"/>
      <c r="AF47" s="261"/>
      <c r="AG47" s="261"/>
      <c r="AH47" s="261"/>
      <c r="AI47" s="261"/>
      <c r="AJ47" s="261"/>
      <c r="AK47" s="261"/>
      <c r="AL47" s="261"/>
      <c r="AM47" s="261"/>
    </row>
    <row r="48" spans="1:39" s="27" customFormat="1" ht="18.75">
      <c r="A48" s="261" t="s">
        <v>88</v>
      </c>
      <c r="B48" s="265">
        <v>72051</v>
      </c>
      <c r="C48" s="265">
        <v>65481</v>
      </c>
      <c r="D48" s="265">
        <v>56839</v>
      </c>
      <c r="E48" s="265">
        <v>44359</v>
      </c>
      <c r="F48" s="265">
        <v>135777</v>
      </c>
      <c r="G48" s="265">
        <v>300537</v>
      </c>
      <c r="H48" s="265">
        <v>325059</v>
      </c>
      <c r="I48" s="265">
        <v>231317</v>
      </c>
      <c r="J48" s="265">
        <v>196903</v>
      </c>
      <c r="K48" s="265"/>
      <c r="L48" s="265"/>
      <c r="M48" s="265"/>
      <c r="N48" s="265">
        <v>130504</v>
      </c>
      <c r="O48" s="265">
        <v>59923</v>
      </c>
      <c r="P48" s="265">
        <v>47336</v>
      </c>
      <c r="Q48" s="265">
        <v>20628</v>
      </c>
      <c r="R48" s="265">
        <v>9525</v>
      </c>
      <c r="S48" s="265">
        <v>3343</v>
      </c>
      <c r="T48" s="265">
        <v>3773</v>
      </c>
      <c r="U48" s="261"/>
      <c r="V48" s="261"/>
      <c r="W48" s="261"/>
      <c r="X48" s="261"/>
      <c r="Y48" s="261"/>
      <c r="Z48" s="261"/>
      <c r="AA48" s="261"/>
      <c r="AB48" s="261"/>
      <c r="AC48" s="261"/>
      <c r="AD48" s="261"/>
      <c r="AE48" s="261"/>
      <c r="AF48" s="261"/>
      <c r="AG48" s="261"/>
      <c r="AH48" s="261"/>
      <c r="AI48" s="261"/>
      <c r="AJ48" s="261"/>
      <c r="AK48" s="261"/>
      <c r="AL48" s="261"/>
      <c r="AM48" s="261"/>
    </row>
    <row r="49" spans="1:39" s="27" customFormat="1" ht="18.75">
      <c r="A49" s="261" t="s">
        <v>144</v>
      </c>
      <c r="B49" s="265">
        <v>64521</v>
      </c>
      <c r="C49" s="265">
        <v>65027</v>
      </c>
      <c r="D49" s="265">
        <v>54338</v>
      </c>
      <c r="E49" s="265">
        <v>40321</v>
      </c>
      <c r="F49" s="265">
        <v>53861</v>
      </c>
      <c r="G49" s="265">
        <v>101354</v>
      </c>
      <c r="H49" s="265">
        <v>109635</v>
      </c>
      <c r="I49" s="265">
        <v>88026</v>
      </c>
      <c r="J49" s="265">
        <v>60266</v>
      </c>
      <c r="K49" s="265"/>
      <c r="L49" s="265"/>
      <c r="M49" s="265"/>
      <c r="N49" s="265">
        <v>36829</v>
      </c>
      <c r="O49" s="265">
        <v>28997</v>
      </c>
      <c r="P49" s="265">
        <v>18481</v>
      </c>
      <c r="Q49" s="265">
        <v>9884</v>
      </c>
      <c r="R49" s="265">
        <v>4469</v>
      </c>
      <c r="S49" s="265">
        <v>3123</v>
      </c>
      <c r="T49" s="265">
        <v>4188</v>
      </c>
      <c r="U49" s="261"/>
      <c r="V49" s="261"/>
      <c r="W49" s="261"/>
      <c r="X49" s="261"/>
      <c r="Y49" s="261"/>
      <c r="Z49" s="261"/>
      <c r="AA49" s="261"/>
      <c r="AB49" s="261"/>
      <c r="AC49" s="261"/>
      <c r="AD49" s="261"/>
      <c r="AE49" s="261"/>
      <c r="AF49" s="261"/>
      <c r="AG49" s="261"/>
      <c r="AH49" s="261"/>
      <c r="AI49" s="261"/>
      <c r="AJ49" s="261"/>
      <c r="AK49" s="261"/>
      <c r="AL49" s="261"/>
      <c r="AM49" s="261"/>
    </row>
    <row r="50" spans="1:39" s="27" customFormat="1" ht="18.75">
      <c r="A50" s="261">
        <v>2015</v>
      </c>
      <c r="B50" s="265"/>
      <c r="C50" s="265"/>
      <c r="D50" s="265"/>
      <c r="E50" s="265"/>
      <c r="F50" s="265"/>
      <c r="G50" s="265"/>
      <c r="H50" s="265"/>
      <c r="I50" s="265"/>
      <c r="J50" s="265"/>
      <c r="K50" s="265"/>
      <c r="L50" s="265"/>
      <c r="M50" s="265"/>
      <c r="N50" s="265"/>
      <c r="O50" s="265"/>
      <c r="P50" s="265"/>
      <c r="Q50" s="265"/>
      <c r="R50" s="265"/>
      <c r="S50" s="265"/>
      <c r="T50" s="265"/>
      <c r="U50" s="261"/>
      <c r="V50" s="261"/>
      <c r="W50" s="261"/>
      <c r="X50" s="261"/>
      <c r="Y50" s="261"/>
      <c r="Z50" s="261"/>
      <c r="AA50" s="261"/>
      <c r="AB50" s="261"/>
      <c r="AC50" s="261"/>
      <c r="AD50" s="261"/>
      <c r="AE50" s="261"/>
      <c r="AF50" s="261"/>
      <c r="AG50" s="261"/>
      <c r="AH50" s="261"/>
      <c r="AI50" s="261"/>
      <c r="AJ50" s="261"/>
      <c r="AK50" s="261"/>
      <c r="AL50" s="261"/>
      <c r="AM50" s="261"/>
    </row>
    <row r="51" spans="1:39" s="27" customFormat="1" ht="18.75">
      <c r="A51" s="261"/>
      <c r="B51" s="265" t="s">
        <v>117</v>
      </c>
      <c r="C51" s="265" t="s">
        <v>86</v>
      </c>
      <c r="D51" s="265" t="s">
        <v>87</v>
      </c>
      <c r="E51" s="265" t="s">
        <v>118</v>
      </c>
      <c r="F51" s="265" t="s">
        <v>119</v>
      </c>
      <c r="G51" s="265" t="s">
        <v>120</v>
      </c>
      <c r="H51" s="265" t="s">
        <v>121</v>
      </c>
      <c r="I51" s="265" t="s">
        <v>122</v>
      </c>
      <c r="J51" s="265" t="s">
        <v>123</v>
      </c>
      <c r="K51" s="265"/>
      <c r="L51" s="265"/>
      <c r="M51" s="265"/>
      <c r="N51" s="265" t="s">
        <v>124</v>
      </c>
      <c r="O51" s="265" t="s">
        <v>125</v>
      </c>
      <c r="P51" s="265" t="s">
        <v>126</v>
      </c>
      <c r="Q51" s="265" t="s">
        <v>127</v>
      </c>
      <c r="R51" s="265" t="s">
        <v>128</v>
      </c>
      <c r="S51" s="265" t="s">
        <v>129</v>
      </c>
      <c r="T51" s="265" t="s">
        <v>89</v>
      </c>
      <c r="U51" s="261"/>
      <c r="V51" s="261"/>
      <c r="W51" s="261"/>
      <c r="X51" s="261"/>
      <c r="Y51" s="261"/>
      <c r="Z51" s="261"/>
      <c r="AA51" s="261"/>
      <c r="AB51" s="261"/>
      <c r="AC51" s="261"/>
      <c r="AD51" s="261"/>
      <c r="AE51" s="261"/>
      <c r="AF51" s="261"/>
      <c r="AG51" s="261"/>
      <c r="AH51" s="261"/>
      <c r="AI51" s="261"/>
      <c r="AJ51" s="261"/>
      <c r="AK51" s="261"/>
      <c r="AL51" s="261"/>
      <c r="AM51" s="261"/>
    </row>
    <row r="52" spans="1:39" s="27" customFormat="1" ht="18.75">
      <c r="A52" s="261" t="s">
        <v>88</v>
      </c>
      <c r="B52" s="265">
        <v>-72.051</v>
      </c>
      <c r="C52" s="265">
        <v>-65.481</v>
      </c>
      <c r="D52" s="265">
        <v>-56.839</v>
      </c>
      <c r="E52" s="265">
        <v>-44.359</v>
      </c>
      <c r="F52" s="265">
        <v>-135.777</v>
      </c>
      <c r="G52" s="265">
        <v>-300.537</v>
      </c>
      <c r="H52" s="265">
        <v>-325.059</v>
      </c>
      <c r="I52" s="265">
        <v>-231.317</v>
      </c>
      <c r="J52" s="265">
        <v>-196.903</v>
      </c>
      <c r="K52" s="265"/>
      <c r="L52" s="265"/>
      <c r="M52" s="265"/>
      <c r="N52" s="265">
        <v>-130.504</v>
      </c>
      <c r="O52" s="265">
        <v>-59.923</v>
      </c>
      <c r="P52" s="265">
        <v>-47.336</v>
      </c>
      <c r="Q52" s="265">
        <v>-20.628</v>
      </c>
      <c r="R52" s="265">
        <v>-9.525</v>
      </c>
      <c r="S52" s="265">
        <v>-3.343</v>
      </c>
      <c r="T52" s="265">
        <v>-3.773</v>
      </c>
      <c r="U52" s="261"/>
      <c r="V52" s="261"/>
      <c r="W52" s="261"/>
      <c r="X52" s="261"/>
      <c r="Y52" s="261"/>
      <c r="Z52" s="261"/>
      <c r="AA52" s="261"/>
      <c r="AB52" s="261"/>
      <c r="AC52" s="261"/>
      <c r="AD52" s="261"/>
      <c r="AE52" s="261"/>
      <c r="AF52" s="261"/>
      <c r="AG52" s="261"/>
      <c r="AH52" s="261"/>
      <c r="AI52" s="261"/>
      <c r="AJ52" s="261"/>
      <c r="AK52" s="261"/>
      <c r="AL52" s="261"/>
      <c r="AM52" s="261"/>
    </row>
    <row r="53" spans="1:39" s="27" customFormat="1" ht="18.75">
      <c r="A53" s="261" t="s">
        <v>144</v>
      </c>
      <c r="B53" s="265">
        <v>64.521</v>
      </c>
      <c r="C53" s="265">
        <v>65.027</v>
      </c>
      <c r="D53" s="265">
        <v>54.338</v>
      </c>
      <c r="E53" s="265">
        <v>40.321</v>
      </c>
      <c r="F53" s="265">
        <v>53.861</v>
      </c>
      <c r="G53" s="265">
        <v>101.354</v>
      </c>
      <c r="H53" s="265">
        <v>109.635</v>
      </c>
      <c r="I53" s="265">
        <v>88.026</v>
      </c>
      <c r="J53" s="265">
        <v>60.266</v>
      </c>
      <c r="K53" s="265"/>
      <c r="L53" s="265"/>
      <c r="M53" s="265"/>
      <c r="N53" s="265">
        <v>36.829</v>
      </c>
      <c r="O53" s="265">
        <v>28.997</v>
      </c>
      <c r="P53" s="265">
        <v>18.481</v>
      </c>
      <c r="Q53" s="265">
        <v>9.884</v>
      </c>
      <c r="R53" s="265">
        <v>4.469</v>
      </c>
      <c r="S53" s="265">
        <v>3.123</v>
      </c>
      <c r="T53" s="265">
        <v>4.188</v>
      </c>
      <c r="U53" s="261"/>
      <c r="V53" s="261"/>
      <c r="W53" s="261"/>
      <c r="X53" s="261"/>
      <c r="Y53" s="261"/>
      <c r="Z53" s="261"/>
      <c r="AA53" s="261"/>
      <c r="AB53" s="261"/>
      <c r="AC53" s="261"/>
      <c r="AD53" s="261"/>
      <c r="AE53" s="261"/>
      <c r="AF53" s="261"/>
      <c r="AG53" s="261"/>
      <c r="AH53" s="261"/>
      <c r="AI53" s="261"/>
      <c r="AJ53" s="261"/>
      <c r="AK53" s="261"/>
      <c r="AL53" s="261"/>
      <c r="AM53" s="261"/>
    </row>
    <row r="54" spans="1:39" s="27" customFormat="1" ht="18.75">
      <c r="A54" s="261"/>
      <c r="B54" s="265"/>
      <c r="C54" s="265"/>
      <c r="D54" s="265"/>
      <c r="E54" s="265"/>
      <c r="F54" s="265"/>
      <c r="G54" s="265"/>
      <c r="H54" s="265"/>
      <c r="I54" s="265"/>
      <c r="J54" s="265"/>
      <c r="K54" s="265"/>
      <c r="L54" s="265"/>
      <c r="M54" s="265"/>
      <c r="N54" s="265"/>
      <c r="O54" s="265"/>
      <c r="P54" s="265"/>
      <c r="Q54" s="265"/>
      <c r="R54" s="265"/>
      <c r="S54" s="265"/>
      <c r="T54" s="265"/>
      <c r="U54" s="261"/>
      <c r="V54" s="261"/>
      <c r="W54" s="261"/>
      <c r="X54" s="261"/>
      <c r="Y54" s="261"/>
      <c r="Z54" s="261"/>
      <c r="AA54" s="261"/>
      <c r="AB54" s="261"/>
      <c r="AC54" s="261"/>
      <c r="AD54" s="261"/>
      <c r="AE54" s="261"/>
      <c r="AF54" s="261"/>
      <c r="AG54" s="261"/>
      <c r="AH54" s="261"/>
      <c r="AI54" s="261"/>
      <c r="AJ54" s="261"/>
      <c r="AK54" s="261"/>
      <c r="AL54" s="261"/>
      <c r="AM54" s="261"/>
    </row>
    <row r="55" spans="1:39" s="27" customFormat="1" ht="18.75">
      <c r="A55" s="261"/>
      <c r="B55" s="265"/>
      <c r="C55" s="265"/>
      <c r="D55" s="265"/>
      <c r="E55" s="265"/>
      <c r="F55" s="265"/>
      <c r="G55" s="265"/>
      <c r="H55" s="265"/>
      <c r="I55" s="265"/>
      <c r="J55" s="265"/>
      <c r="K55" s="265"/>
      <c r="L55" s="265"/>
      <c r="M55" s="265"/>
      <c r="N55" s="265"/>
      <c r="O55" s="265"/>
      <c r="P55" s="265"/>
      <c r="Q55" s="265"/>
      <c r="R55" s="265"/>
      <c r="S55" s="265"/>
      <c r="T55" s="265"/>
      <c r="U55" s="261"/>
      <c r="V55" s="261"/>
      <c r="W55" s="261"/>
      <c r="X55" s="261"/>
      <c r="Y55" s="261"/>
      <c r="Z55" s="261"/>
      <c r="AA55" s="261"/>
      <c r="AB55" s="261"/>
      <c r="AC55" s="261"/>
      <c r="AD55" s="261"/>
      <c r="AE55" s="261"/>
      <c r="AF55" s="261"/>
      <c r="AG55" s="261"/>
      <c r="AH55" s="261"/>
      <c r="AI55" s="261"/>
      <c r="AJ55" s="261"/>
      <c r="AK55" s="261"/>
      <c r="AL55" s="261"/>
      <c r="AM55" s="261"/>
    </row>
    <row r="56" spans="1:39" s="27" customFormat="1" ht="18.75">
      <c r="A56" s="261"/>
      <c r="B56" s="265"/>
      <c r="C56" s="265"/>
      <c r="D56" s="265"/>
      <c r="E56" s="265"/>
      <c r="F56" s="265"/>
      <c r="G56" s="265"/>
      <c r="H56" s="265"/>
      <c r="I56" s="265"/>
      <c r="J56" s="265"/>
      <c r="K56" s="265"/>
      <c r="L56" s="265"/>
      <c r="M56" s="265"/>
      <c r="N56" s="265"/>
      <c r="O56" s="265"/>
      <c r="P56" s="265"/>
      <c r="Q56" s="265"/>
      <c r="R56" s="265"/>
      <c r="S56" s="265"/>
      <c r="T56" s="265"/>
      <c r="U56" s="261"/>
      <c r="V56" s="261"/>
      <c r="W56" s="261"/>
      <c r="X56" s="261"/>
      <c r="Y56" s="261"/>
      <c r="Z56" s="261"/>
      <c r="AA56" s="261"/>
      <c r="AB56" s="261"/>
      <c r="AC56" s="261"/>
      <c r="AD56" s="261"/>
      <c r="AE56" s="261"/>
      <c r="AF56" s="261"/>
      <c r="AG56" s="261"/>
      <c r="AH56" s="261"/>
      <c r="AI56" s="261"/>
      <c r="AJ56" s="261"/>
      <c r="AK56" s="261"/>
      <c r="AL56" s="261"/>
      <c r="AM56" s="261"/>
    </row>
    <row r="57" spans="1:39" s="27" customFormat="1" ht="18.75">
      <c r="A57" s="261"/>
      <c r="B57" s="265"/>
      <c r="C57" s="265"/>
      <c r="D57" s="265"/>
      <c r="E57" s="265"/>
      <c r="F57" s="265"/>
      <c r="G57" s="265"/>
      <c r="H57" s="265"/>
      <c r="I57" s="265"/>
      <c r="J57" s="265"/>
      <c r="K57" s="265"/>
      <c r="L57" s="265"/>
      <c r="M57" s="265"/>
      <c r="N57" s="265"/>
      <c r="O57" s="265"/>
      <c r="P57" s="265"/>
      <c r="Q57" s="265"/>
      <c r="R57" s="265"/>
      <c r="S57" s="265"/>
      <c r="T57" s="265"/>
      <c r="U57" s="261"/>
      <c r="V57" s="261"/>
      <c r="W57" s="261"/>
      <c r="X57" s="261"/>
      <c r="Y57" s="261"/>
      <c r="Z57" s="261"/>
      <c r="AA57" s="261"/>
      <c r="AB57" s="261"/>
      <c r="AC57" s="261"/>
      <c r="AD57" s="261"/>
      <c r="AE57" s="261"/>
      <c r="AF57" s="261"/>
      <c r="AG57" s="261"/>
      <c r="AH57" s="261"/>
      <c r="AI57" s="261"/>
      <c r="AJ57" s="261"/>
      <c r="AK57" s="261"/>
      <c r="AL57" s="261"/>
      <c r="AM57" s="261"/>
    </row>
    <row r="58" spans="1:39" s="27" customFormat="1" ht="18.75">
      <c r="A58" s="261"/>
      <c r="B58" s="265"/>
      <c r="C58" s="265"/>
      <c r="D58" s="265"/>
      <c r="E58" s="265"/>
      <c r="F58" s="265"/>
      <c r="G58" s="265"/>
      <c r="H58" s="265"/>
      <c r="I58" s="265"/>
      <c r="J58" s="265"/>
      <c r="K58" s="265"/>
      <c r="L58" s="265"/>
      <c r="M58" s="265"/>
      <c r="N58" s="265"/>
      <c r="O58" s="265"/>
      <c r="P58" s="265"/>
      <c r="Q58" s="265"/>
      <c r="R58" s="265"/>
      <c r="S58" s="265"/>
      <c r="T58" s="265"/>
      <c r="U58" s="261"/>
      <c r="V58" s="261"/>
      <c r="W58" s="261"/>
      <c r="X58" s="261"/>
      <c r="Y58" s="261"/>
      <c r="Z58" s="261"/>
      <c r="AA58" s="261"/>
      <c r="AB58" s="261"/>
      <c r="AC58" s="261"/>
      <c r="AD58" s="261"/>
      <c r="AE58" s="261"/>
      <c r="AF58" s="261"/>
      <c r="AG58" s="261"/>
      <c r="AH58" s="261"/>
      <c r="AI58" s="261"/>
      <c r="AJ58" s="261"/>
      <c r="AK58" s="261"/>
      <c r="AL58" s="261"/>
      <c r="AM58" s="261"/>
    </row>
    <row r="59" spans="1:39" s="27" customFormat="1" ht="18.75">
      <c r="A59" s="261"/>
      <c r="B59" s="265"/>
      <c r="C59" s="265"/>
      <c r="D59" s="265"/>
      <c r="E59" s="265"/>
      <c r="F59" s="265"/>
      <c r="G59" s="265"/>
      <c r="H59" s="265"/>
      <c r="I59" s="265"/>
      <c r="J59" s="265"/>
      <c r="K59" s="265"/>
      <c r="L59" s="265"/>
      <c r="M59" s="265"/>
      <c r="N59" s="265"/>
      <c r="O59" s="265"/>
      <c r="P59" s="265"/>
      <c r="Q59" s="265"/>
      <c r="R59" s="265"/>
      <c r="S59" s="265"/>
      <c r="T59" s="265"/>
      <c r="U59" s="261"/>
      <c r="V59" s="261"/>
      <c r="W59" s="261"/>
      <c r="X59" s="261"/>
      <c r="Y59" s="261"/>
      <c r="Z59" s="261"/>
      <c r="AA59" s="261"/>
      <c r="AB59" s="261"/>
      <c r="AC59" s="261"/>
      <c r="AD59" s="261"/>
      <c r="AE59" s="261"/>
      <c r="AF59" s="261"/>
      <c r="AG59" s="261"/>
      <c r="AH59" s="261"/>
      <c r="AI59" s="261"/>
      <c r="AJ59" s="261"/>
      <c r="AK59" s="261"/>
      <c r="AL59" s="261"/>
      <c r="AM59" s="261"/>
    </row>
    <row r="60" spans="1:39" s="27" customFormat="1" ht="21">
      <c r="A60" s="261">
        <v>2018</v>
      </c>
      <c r="B60" s="264" t="s">
        <v>57</v>
      </c>
      <c r="C60" s="264" t="s">
        <v>58</v>
      </c>
      <c r="D60" s="264" t="s">
        <v>59</v>
      </c>
      <c r="E60" s="264" t="s">
        <v>60</v>
      </c>
      <c r="F60" s="264" t="s">
        <v>61</v>
      </c>
      <c r="G60" s="264" t="s">
        <v>62</v>
      </c>
      <c r="H60" s="264" t="s">
        <v>63</v>
      </c>
      <c r="I60" s="264" t="s">
        <v>64</v>
      </c>
      <c r="J60" s="264" t="s">
        <v>65</v>
      </c>
      <c r="K60" s="264"/>
      <c r="L60" s="264"/>
      <c r="M60" s="264"/>
      <c r="N60" s="264" t="s">
        <v>66</v>
      </c>
      <c r="O60" s="264" t="s">
        <v>67</v>
      </c>
      <c r="P60" s="264" t="s">
        <v>68</v>
      </c>
      <c r="Q60" s="264" t="s">
        <v>958</v>
      </c>
      <c r="R60" s="264" t="s">
        <v>957</v>
      </c>
      <c r="S60" s="264" t="s">
        <v>956</v>
      </c>
      <c r="T60" s="264" t="s">
        <v>89</v>
      </c>
      <c r="U60" s="261"/>
      <c r="V60" s="261"/>
      <c r="W60" s="261"/>
      <c r="X60" s="261"/>
      <c r="Y60" s="261"/>
      <c r="Z60" s="261"/>
      <c r="AA60" s="261"/>
      <c r="AB60" s="261"/>
      <c r="AC60" s="261"/>
      <c r="AD60" s="261"/>
      <c r="AE60" s="261"/>
      <c r="AF60" s="261"/>
      <c r="AG60" s="261"/>
      <c r="AH60" s="261"/>
      <c r="AI60" s="261"/>
      <c r="AJ60" s="261"/>
      <c r="AK60" s="261"/>
      <c r="AL60" s="261"/>
      <c r="AM60" s="261"/>
    </row>
    <row r="61" spans="1:39" s="27" customFormat="1" ht="21">
      <c r="A61" s="261" t="s">
        <v>279</v>
      </c>
      <c r="B61" s="264">
        <v>-88.918</v>
      </c>
      <c r="C61" s="264">
        <v>-82.387</v>
      </c>
      <c r="D61" s="264">
        <v>-71.636</v>
      </c>
      <c r="E61" s="264">
        <v>-56.116</v>
      </c>
      <c r="F61" s="264">
        <v>-180.704</v>
      </c>
      <c r="G61" s="264">
        <v>-398.162</v>
      </c>
      <c r="H61" s="264">
        <v>-430.363</v>
      </c>
      <c r="I61" s="264">
        <v>-307.216</v>
      </c>
      <c r="J61" s="264">
        <v>-258.607</v>
      </c>
      <c r="K61" s="264"/>
      <c r="L61" s="264"/>
      <c r="M61" s="264"/>
      <c r="N61" s="264">
        <v>-170.899</v>
      </c>
      <c r="O61" s="264">
        <v>-77.713</v>
      </c>
      <c r="P61" s="264">
        <v>-61.904</v>
      </c>
      <c r="Q61" s="264">
        <v>-27.04</v>
      </c>
      <c r="R61" s="264">
        <v>-12.368</v>
      </c>
      <c r="S61" s="264">
        <v>-4.166</v>
      </c>
      <c r="T61" s="264">
        <v>-5.191</v>
      </c>
      <c r="U61" s="261"/>
      <c r="V61" s="261"/>
      <c r="W61" s="261"/>
      <c r="X61" s="261"/>
      <c r="Y61" s="261"/>
      <c r="Z61" s="261"/>
      <c r="AA61" s="261"/>
      <c r="AB61" s="261"/>
      <c r="AC61" s="261"/>
      <c r="AD61" s="261"/>
      <c r="AE61" s="261"/>
      <c r="AF61" s="261"/>
      <c r="AG61" s="261"/>
      <c r="AH61" s="261"/>
      <c r="AI61" s="261"/>
      <c r="AJ61" s="261"/>
      <c r="AK61" s="261"/>
      <c r="AL61" s="261"/>
      <c r="AM61" s="261"/>
    </row>
    <row r="62" spans="1:39" s="27" customFormat="1" ht="21">
      <c r="A62" s="261" t="s">
        <v>959</v>
      </c>
      <c r="B62" s="554">
        <v>80.134</v>
      </c>
      <c r="C62" s="262">
        <v>81.343</v>
      </c>
      <c r="D62" s="262">
        <v>68314</v>
      </c>
      <c r="E62" s="262">
        <v>50313</v>
      </c>
      <c r="F62" s="262">
        <v>69058</v>
      </c>
      <c r="G62" s="262">
        <v>131496</v>
      </c>
      <c r="H62" s="262">
        <v>142099</v>
      </c>
      <c r="I62" s="262">
        <v>118535</v>
      </c>
      <c r="J62" s="262">
        <v>81676</v>
      </c>
      <c r="K62" s="262"/>
      <c r="L62" s="262"/>
      <c r="M62" s="262"/>
      <c r="N62" s="262">
        <v>47307</v>
      </c>
      <c r="O62" s="262">
        <v>37176</v>
      </c>
      <c r="P62" s="262">
        <v>23605</v>
      </c>
      <c r="Q62" s="262">
        <v>12665</v>
      </c>
      <c r="R62" s="262">
        <v>5657</v>
      </c>
      <c r="S62" s="262">
        <v>4015</v>
      </c>
      <c r="T62" s="262">
        <v>5492</v>
      </c>
      <c r="U62" s="261"/>
      <c r="V62" s="261"/>
      <c r="W62" s="261"/>
      <c r="X62" s="261"/>
      <c r="Y62" s="261"/>
      <c r="Z62" s="261"/>
      <c r="AA62" s="261"/>
      <c r="AB62" s="261"/>
      <c r="AC62" s="261"/>
      <c r="AD62" s="261"/>
      <c r="AE62" s="261"/>
      <c r="AF62" s="261"/>
      <c r="AG62" s="261"/>
      <c r="AH62" s="261"/>
      <c r="AI62" s="261"/>
      <c r="AJ62" s="261"/>
      <c r="AK62" s="261"/>
      <c r="AL62" s="261"/>
      <c r="AM62" s="261"/>
    </row>
    <row r="63" spans="1:39" s="27" customFormat="1" ht="21">
      <c r="A63" s="261"/>
      <c r="B63" s="264"/>
      <c r="C63" s="264"/>
      <c r="D63" s="264"/>
      <c r="E63" s="264"/>
      <c r="F63" s="264"/>
      <c r="G63" s="264"/>
      <c r="H63" s="264"/>
      <c r="I63" s="264"/>
      <c r="J63" s="264"/>
      <c r="K63" s="264"/>
      <c r="L63" s="264"/>
      <c r="M63" s="264"/>
      <c r="N63" s="264"/>
      <c r="O63" s="264"/>
      <c r="P63" s="264"/>
      <c r="Q63" s="264"/>
      <c r="R63" s="264"/>
      <c r="S63" s="264"/>
      <c r="T63" s="264"/>
      <c r="U63" s="261"/>
      <c r="V63" s="261"/>
      <c r="W63" s="261"/>
      <c r="X63" s="261"/>
      <c r="Y63" s="261"/>
      <c r="Z63" s="261"/>
      <c r="AA63" s="261"/>
      <c r="AB63" s="261"/>
      <c r="AC63" s="261"/>
      <c r="AD63" s="261"/>
      <c r="AE63" s="261"/>
      <c r="AF63" s="261"/>
      <c r="AG63" s="261"/>
      <c r="AH63" s="261"/>
      <c r="AI63" s="261"/>
      <c r="AJ63" s="261"/>
      <c r="AK63" s="261"/>
      <c r="AL63" s="261"/>
      <c r="AM63" s="261"/>
    </row>
    <row r="64" spans="2:20" ht="18.75">
      <c r="B64" s="260"/>
      <c r="C64" s="260"/>
      <c r="D64" s="260"/>
      <c r="E64" s="260"/>
      <c r="F64" s="260"/>
      <c r="G64" s="260"/>
      <c r="H64" s="260"/>
      <c r="I64" s="260"/>
      <c r="J64" s="260"/>
      <c r="K64" s="260"/>
      <c r="L64" s="260"/>
      <c r="M64" s="260"/>
      <c r="N64" s="260"/>
      <c r="O64" s="260"/>
      <c r="P64" s="260"/>
      <c r="Q64" s="260"/>
      <c r="R64" s="260"/>
      <c r="S64" s="260"/>
      <c r="T64" s="260"/>
    </row>
    <row r="65" spans="2:20" ht="18.75">
      <c r="B65" s="260"/>
      <c r="C65" s="260"/>
      <c r="D65" s="260"/>
      <c r="E65" s="260"/>
      <c r="F65" s="260"/>
      <c r="G65" s="260"/>
      <c r="H65" s="260"/>
      <c r="I65" s="260"/>
      <c r="J65" s="260"/>
      <c r="K65" s="260"/>
      <c r="L65" s="260"/>
      <c r="M65" s="260"/>
      <c r="N65" s="260"/>
      <c r="O65" s="260"/>
      <c r="P65" s="260"/>
      <c r="Q65" s="260"/>
      <c r="R65" s="260"/>
      <c r="S65" s="260"/>
      <c r="T65" s="260"/>
    </row>
    <row r="66" spans="2:20" ht="18.75">
      <c r="B66" s="260"/>
      <c r="C66" s="260"/>
      <c r="D66" s="260"/>
      <c r="E66" s="260"/>
      <c r="F66" s="260"/>
      <c r="G66" s="260"/>
      <c r="H66" s="260"/>
      <c r="I66" s="260"/>
      <c r="J66" s="260"/>
      <c r="K66" s="260"/>
      <c r="L66" s="260"/>
      <c r="M66" s="260"/>
      <c r="N66" s="260"/>
      <c r="O66" s="260"/>
      <c r="P66" s="260"/>
      <c r="Q66" s="260"/>
      <c r="R66" s="260"/>
      <c r="S66" s="260"/>
      <c r="T66" s="260"/>
    </row>
    <row r="67" spans="2:20" ht="18.75">
      <c r="B67" s="260"/>
      <c r="C67" s="260"/>
      <c r="D67" s="260"/>
      <c r="E67" s="260"/>
      <c r="F67" s="260"/>
      <c r="G67" s="260"/>
      <c r="H67" s="260"/>
      <c r="I67" s="260"/>
      <c r="J67" s="260"/>
      <c r="K67" s="260"/>
      <c r="L67" s="260"/>
      <c r="M67" s="260"/>
      <c r="N67" s="260"/>
      <c r="O67" s="260"/>
      <c r="P67" s="260"/>
      <c r="Q67" s="260"/>
      <c r="R67" s="260"/>
      <c r="S67" s="260"/>
      <c r="T67" s="260"/>
    </row>
    <row r="68" spans="2:20" ht="18.75">
      <c r="B68" s="260"/>
      <c r="C68" s="260"/>
      <c r="D68" s="260"/>
      <c r="E68" s="260"/>
      <c r="F68" s="260"/>
      <c r="G68" s="260"/>
      <c r="H68" s="260"/>
      <c r="I68" s="260"/>
      <c r="J68" s="260"/>
      <c r="K68" s="260"/>
      <c r="L68" s="260"/>
      <c r="M68" s="260"/>
      <c r="N68" s="260"/>
      <c r="O68" s="260"/>
      <c r="P68" s="260"/>
      <c r="Q68" s="260"/>
      <c r="R68" s="260"/>
      <c r="S68" s="260"/>
      <c r="T68" s="260"/>
    </row>
    <row r="69" spans="2:20" ht="18.75">
      <c r="B69" s="260"/>
      <c r="C69" s="260"/>
      <c r="D69" s="260"/>
      <c r="E69" s="260"/>
      <c r="F69" s="260"/>
      <c r="G69" s="260"/>
      <c r="H69" s="260"/>
      <c r="I69" s="260"/>
      <c r="J69" s="260"/>
      <c r="K69" s="260"/>
      <c r="L69" s="260"/>
      <c r="M69" s="260"/>
      <c r="N69" s="260"/>
      <c r="O69" s="260"/>
      <c r="P69" s="260"/>
      <c r="Q69" s="260"/>
      <c r="R69" s="260"/>
      <c r="S69" s="260"/>
      <c r="T69" s="260"/>
    </row>
    <row r="71" spans="2:5" ht="18.75">
      <c r="B71" s="266">
        <v>2013</v>
      </c>
      <c r="C71" s="266">
        <v>2014</v>
      </c>
      <c r="D71" s="266">
        <v>2015</v>
      </c>
      <c r="E71" s="245" t="s">
        <v>72</v>
      </c>
    </row>
    <row r="72" spans="1:4" ht="75">
      <c r="A72" s="266" t="s">
        <v>306</v>
      </c>
      <c r="B72" s="244">
        <v>359897</v>
      </c>
      <c r="C72" s="244">
        <v>391263</v>
      </c>
      <c r="D72" s="244">
        <v>415581</v>
      </c>
    </row>
    <row r="73" spans="1:4" ht="37.5">
      <c r="A73" s="266" t="s">
        <v>150</v>
      </c>
      <c r="B73" s="244">
        <v>2213845</v>
      </c>
      <c r="C73" s="244">
        <v>2327350</v>
      </c>
      <c r="D73" s="244">
        <v>2446675</v>
      </c>
    </row>
    <row r="74" ht="18.75">
      <c r="A74" s="266"/>
    </row>
    <row r="75" ht="18.75">
      <c r="A75" s="266"/>
    </row>
    <row r="76" spans="1:9" ht="21">
      <c r="A76" s="266"/>
      <c r="G76" s="161"/>
      <c r="H76" s="161"/>
      <c r="I76" s="161"/>
    </row>
    <row r="77" spans="1:9" ht="21">
      <c r="A77" s="266"/>
      <c r="G77" s="169"/>
      <c r="H77" s="169"/>
      <c r="I77" s="169"/>
    </row>
    <row r="78" ht="18.75">
      <c r="A78" s="266"/>
    </row>
    <row r="79" ht="18.75">
      <c r="A79" s="266"/>
    </row>
    <row r="80" ht="18.75">
      <c r="A80" s="266"/>
    </row>
    <row r="81" ht="18.75">
      <c r="A81" s="266"/>
    </row>
    <row r="82" ht="18.75">
      <c r="A82" s="266"/>
    </row>
    <row r="83" spans="1:18" ht="18.75">
      <c r="A83" s="266"/>
      <c r="J83" s="558"/>
      <c r="K83" s="558"/>
      <c r="L83" s="558"/>
      <c r="M83" s="558"/>
      <c r="N83" s="563"/>
      <c r="O83" s="563"/>
      <c r="P83" s="563"/>
      <c r="Q83" s="563"/>
      <c r="R83" s="563"/>
    </row>
    <row r="84" spans="1:18" ht="22.5">
      <c r="A84" s="266"/>
      <c r="J84" s="558"/>
      <c r="K84" s="558"/>
      <c r="L84" s="558"/>
      <c r="M84" s="558"/>
      <c r="N84" s="563"/>
      <c r="O84" s="564"/>
      <c r="P84" s="564"/>
      <c r="Q84" s="564"/>
      <c r="R84" s="563"/>
    </row>
    <row r="85" spans="1:18" ht="21">
      <c r="A85" s="266"/>
      <c r="B85" s="566" t="s">
        <v>962</v>
      </c>
      <c r="J85" s="558"/>
      <c r="K85" s="558"/>
      <c r="L85" s="558"/>
      <c r="M85" s="558"/>
      <c r="N85" s="563"/>
      <c r="O85" s="560"/>
      <c r="P85" s="560"/>
      <c r="Q85" s="560"/>
      <c r="R85" s="563"/>
    </row>
    <row r="86" spans="10:18" ht="21">
      <c r="J86" s="558"/>
      <c r="K86" s="558"/>
      <c r="L86" s="558"/>
      <c r="M86" s="558"/>
      <c r="N86" s="563"/>
      <c r="O86" s="560"/>
      <c r="P86" s="560"/>
      <c r="Q86" s="560"/>
      <c r="R86" s="563"/>
    </row>
    <row r="87" spans="2:18" ht="21">
      <c r="B87" s="244" t="s">
        <v>960</v>
      </c>
      <c r="C87" s="244" t="s">
        <v>961</v>
      </c>
      <c r="J87" s="558"/>
      <c r="K87" s="558"/>
      <c r="L87" s="558"/>
      <c r="M87" s="558"/>
      <c r="N87" s="563"/>
      <c r="O87" s="560"/>
      <c r="P87" s="560"/>
      <c r="Q87" s="560"/>
      <c r="R87" s="563"/>
    </row>
    <row r="88" spans="1:18" ht="21">
      <c r="A88" s="244">
        <v>2017</v>
      </c>
      <c r="B88" s="244">
        <v>508412</v>
      </c>
      <c r="C88" s="244">
        <v>2976455</v>
      </c>
      <c r="J88" s="558"/>
      <c r="K88" s="558"/>
      <c r="L88" s="558"/>
      <c r="M88" s="558"/>
      <c r="N88" s="563"/>
      <c r="O88" s="559"/>
      <c r="P88" s="559"/>
      <c r="Q88" s="559"/>
      <c r="R88" s="563"/>
    </row>
    <row r="89" spans="1:18" ht="21">
      <c r="A89" s="244">
        <v>2018</v>
      </c>
      <c r="B89" s="244">
        <v>545761</v>
      </c>
      <c r="C89" s="244">
        <v>3192275</v>
      </c>
      <c r="J89" s="558"/>
      <c r="K89" s="558"/>
      <c r="L89" s="558"/>
      <c r="M89" s="558"/>
      <c r="N89" s="563"/>
      <c r="O89" s="559"/>
      <c r="P89" s="559"/>
      <c r="Q89" s="559"/>
      <c r="R89" s="563"/>
    </row>
    <row r="90" spans="1:18" ht="21">
      <c r="A90" s="244">
        <v>2019</v>
      </c>
      <c r="B90" s="244">
        <v>581395</v>
      </c>
      <c r="C90" s="244">
        <v>3355900</v>
      </c>
      <c r="J90" s="558"/>
      <c r="K90" s="558"/>
      <c r="L90" s="558"/>
      <c r="M90" s="558"/>
      <c r="N90" s="563"/>
      <c r="O90" s="560"/>
      <c r="P90" s="560"/>
      <c r="Q90" s="560"/>
      <c r="R90" s="563"/>
    </row>
    <row r="91" spans="10:18" ht="21">
      <c r="J91" s="558"/>
      <c r="K91" s="558"/>
      <c r="L91" s="558"/>
      <c r="M91" s="558"/>
      <c r="N91" s="563"/>
      <c r="O91" s="560"/>
      <c r="P91" s="560"/>
      <c r="Q91" s="560"/>
      <c r="R91" s="563"/>
    </row>
    <row r="92" spans="10:18" ht="21">
      <c r="J92" s="558"/>
      <c r="K92" s="558"/>
      <c r="L92" s="558"/>
      <c r="M92" s="558"/>
      <c r="N92" s="563"/>
      <c r="O92" s="559"/>
      <c r="P92" s="559"/>
      <c r="Q92" s="559"/>
      <c r="R92" s="563"/>
    </row>
    <row r="93" spans="10:18" ht="21">
      <c r="J93" s="558"/>
      <c r="K93" s="558"/>
      <c r="L93" s="558"/>
      <c r="M93" s="558"/>
      <c r="N93" s="563"/>
      <c r="O93" s="561"/>
      <c r="P93" s="561"/>
      <c r="Q93" s="561"/>
      <c r="R93" s="563"/>
    </row>
    <row r="94" spans="10:18" ht="21">
      <c r="J94" s="558"/>
      <c r="K94" s="558"/>
      <c r="L94" s="558"/>
      <c r="M94" s="558"/>
      <c r="N94" s="563"/>
      <c r="O94" s="562"/>
      <c r="P94" s="562"/>
      <c r="Q94" s="562"/>
      <c r="R94" s="563"/>
    </row>
    <row r="95" spans="10:18" ht="21">
      <c r="J95" s="558"/>
      <c r="K95" s="558"/>
      <c r="L95" s="558"/>
      <c r="M95" s="558"/>
      <c r="N95" s="563"/>
      <c r="O95" s="562"/>
      <c r="P95" s="562"/>
      <c r="Q95" s="562"/>
      <c r="R95" s="563"/>
    </row>
    <row r="96" spans="10:18" ht="21">
      <c r="J96" s="558"/>
      <c r="K96" s="558"/>
      <c r="L96" s="558"/>
      <c r="M96" s="558"/>
      <c r="N96" s="563"/>
      <c r="O96" s="561"/>
      <c r="P96" s="561"/>
      <c r="Q96" s="561"/>
      <c r="R96" s="563"/>
    </row>
    <row r="97" spans="14:18" ht="18.75">
      <c r="N97" s="565"/>
      <c r="O97" s="565"/>
      <c r="P97" s="565"/>
      <c r="Q97" s="565"/>
      <c r="R97" s="565"/>
    </row>
    <row r="99" spans="1:7" ht="82.5">
      <c r="A99" s="267"/>
      <c r="B99" s="268" t="s">
        <v>93</v>
      </c>
      <c r="C99" s="268" t="s">
        <v>94</v>
      </c>
      <c r="D99" s="268" t="s">
        <v>259</v>
      </c>
      <c r="E99" s="268" t="s">
        <v>260</v>
      </c>
      <c r="F99" s="268" t="s">
        <v>261</v>
      </c>
      <c r="G99" s="269" t="s">
        <v>22</v>
      </c>
    </row>
    <row r="100" spans="1:6" ht="18.75">
      <c r="A100" s="267">
        <v>2005</v>
      </c>
      <c r="B100" s="244">
        <v>71274</v>
      </c>
      <c r="C100" s="244">
        <v>152154</v>
      </c>
      <c r="D100" s="244">
        <v>740271</v>
      </c>
      <c r="E100" s="244">
        <v>49998</v>
      </c>
      <c r="F100" s="244">
        <v>196741</v>
      </c>
    </row>
    <row r="101" spans="1:6" ht="18.75">
      <c r="A101" s="267">
        <v>2018</v>
      </c>
      <c r="B101" s="244">
        <v>69859</v>
      </c>
      <c r="C101" s="244">
        <v>199110</v>
      </c>
      <c r="D101" s="244">
        <v>1412409</v>
      </c>
      <c r="E101" s="244">
        <v>159136</v>
      </c>
      <c r="F101" s="244">
        <v>1018979</v>
      </c>
    </row>
    <row r="102" spans="1:18" ht="22.5">
      <c r="A102" s="267">
        <v>2019</v>
      </c>
      <c r="B102" s="244">
        <v>73622</v>
      </c>
      <c r="C102" s="244">
        <v>214810</v>
      </c>
      <c r="D102" s="244">
        <v>1461835</v>
      </c>
      <c r="E102" s="244">
        <v>174360</v>
      </c>
      <c r="F102" s="244">
        <v>1083835</v>
      </c>
      <c r="R102" s="270"/>
    </row>
    <row r="103" ht="22.5">
      <c r="R103" s="271"/>
    </row>
    <row r="104" spans="14:18" ht="22.5">
      <c r="N104" s="209"/>
      <c r="R104" s="272"/>
    </row>
    <row r="105" ht="22.5">
      <c r="R105" s="271"/>
    </row>
    <row r="106" spans="1:7" ht="37.5">
      <c r="A106" s="273"/>
      <c r="B106" s="274" t="s">
        <v>132</v>
      </c>
      <c r="C106" s="274" t="s">
        <v>111</v>
      </c>
      <c r="D106" s="274" t="s">
        <v>112</v>
      </c>
      <c r="E106" s="274" t="s">
        <v>263</v>
      </c>
      <c r="G106" s="269" t="s">
        <v>23</v>
      </c>
    </row>
    <row r="107" spans="1:5" ht="18.75">
      <c r="A107" s="244">
        <v>2017</v>
      </c>
      <c r="B107" s="275">
        <v>28.1</v>
      </c>
      <c r="C107" s="275">
        <v>70.1</v>
      </c>
      <c r="D107" s="275">
        <v>1</v>
      </c>
      <c r="E107" s="275">
        <v>0.8</v>
      </c>
    </row>
    <row r="108" spans="1:17" ht="22.5">
      <c r="A108" s="244">
        <v>2018</v>
      </c>
      <c r="B108" s="275">
        <v>28</v>
      </c>
      <c r="C108" s="275">
        <v>70</v>
      </c>
      <c r="D108" s="275">
        <v>1.1</v>
      </c>
      <c r="E108" s="275">
        <v>0.9</v>
      </c>
      <c r="P108" s="276"/>
      <c r="Q108" s="277"/>
    </row>
    <row r="109" spans="1:17" ht="22.5">
      <c r="A109" s="244">
        <v>2019</v>
      </c>
      <c r="B109" s="275">
        <v>27.8</v>
      </c>
      <c r="C109" s="275">
        <v>70.1</v>
      </c>
      <c r="D109" s="275">
        <v>1.1</v>
      </c>
      <c r="E109" s="275">
        <v>1</v>
      </c>
      <c r="P109" s="278"/>
      <c r="Q109" s="279"/>
    </row>
    <row r="110" spans="16:17" ht="22.5">
      <c r="P110" s="280"/>
      <c r="Q110" s="281"/>
    </row>
    <row r="111" spans="16:17" ht="22.5">
      <c r="P111" s="278"/>
      <c r="Q111" s="279"/>
    </row>
    <row r="112" ht="18.75">
      <c r="G112" s="282" t="s">
        <v>24</v>
      </c>
    </row>
    <row r="113" spans="1:4" ht="18.75">
      <c r="A113" s="283"/>
      <c r="B113" s="244">
        <v>2017</v>
      </c>
      <c r="C113" s="244">
        <v>2018</v>
      </c>
      <c r="D113" s="244">
        <v>2019</v>
      </c>
    </row>
    <row r="114" spans="1:4" ht="37.5">
      <c r="A114" s="284" t="s">
        <v>145</v>
      </c>
      <c r="B114" s="285">
        <v>83.1</v>
      </c>
      <c r="C114" s="285">
        <v>83.2</v>
      </c>
      <c r="D114" s="285">
        <v>82.8</v>
      </c>
    </row>
    <row r="115" spans="1:4" ht="37.5">
      <c r="A115" s="284" t="s">
        <v>32</v>
      </c>
      <c r="B115" s="285">
        <v>16.9</v>
      </c>
      <c r="C115" s="285">
        <v>16.8</v>
      </c>
      <c r="D115" s="285">
        <v>17.2</v>
      </c>
    </row>
    <row r="117" ht="1.5" customHeight="1">
      <c r="A117" s="245"/>
    </row>
    <row r="118" spans="1:8" ht="18.75" hidden="1">
      <c r="A118" s="266"/>
      <c r="B118" s="266"/>
      <c r="C118" s="266"/>
      <c r="D118" s="266"/>
      <c r="E118" s="266"/>
      <c r="F118" s="266"/>
      <c r="G118" s="266"/>
      <c r="H118" s="282" t="s">
        <v>25</v>
      </c>
    </row>
    <row r="119" spans="1:7" ht="18.75" hidden="1">
      <c r="A119" s="286"/>
      <c r="B119" s="286"/>
      <c r="C119" s="286"/>
      <c r="D119" s="286"/>
      <c r="E119" s="286"/>
      <c r="F119" s="286"/>
      <c r="G119" s="286"/>
    </row>
    <row r="120" spans="1:7" ht="18.75">
      <c r="A120" s="287">
        <v>1993</v>
      </c>
      <c r="B120" s="288"/>
      <c r="C120" s="288"/>
      <c r="D120" s="288"/>
      <c r="E120" s="288"/>
      <c r="F120" s="288"/>
      <c r="G120" s="289" t="s">
        <v>105</v>
      </c>
    </row>
    <row r="121" spans="1:7" ht="75">
      <c r="A121" s="290" t="s">
        <v>53</v>
      </c>
      <c r="B121" s="290" t="s">
        <v>48</v>
      </c>
      <c r="C121" s="290" t="s">
        <v>49</v>
      </c>
      <c r="D121" s="290" t="s">
        <v>52</v>
      </c>
      <c r="E121" s="290" t="s">
        <v>47</v>
      </c>
      <c r="F121" s="290" t="s">
        <v>51</v>
      </c>
      <c r="G121" s="290" t="s">
        <v>50</v>
      </c>
    </row>
    <row r="122" spans="1:7" ht="18.75">
      <c r="A122" s="291">
        <v>0.0103</v>
      </c>
      <c r="B122" s="291">
        <v>0.1607</v>
      </c>
      <c r="C122" s="291">
        <v>0.0015</v>
      </c>
      <c r="D122" s="291">
        <v>0.7447</v>
      </c>
      <c r="E122" s="291">
        <v>0.0089</v>
      </c>
      <c r="F122" s="291">
        <v>0.0026</v>
      </c>
      <c r="G122" s="291">
        <v>0.063</v>
      </c>
    </row>
    <row r="123" spans="1:7" ht="18.75">
      <c r="A123" s="287">
        <v>2000</v>
      </c>
      <c r="B123" s="288"/>
      <c r="C123" s="288"/>
      <c r="D123" s="288"/>
      <c r="E123" s="288"/>
      <c r="F123" s="288"/>
      <c r="G123" s="288"/>
    </row>
    <row r="124" spans="1:7" ht="75">
      <c r="A124" s="290" t="s">
        <v>53</v>
      </c>
      <c r="B124" s="290" t="s">
        <v>48</v>
      </c>
      <c r="C124" s="290" t="s">
        <v>49</v>
      </c>
      <c r="D124" s="290" t="s">
        <v>52</v>
      </c>
      <c r="E124" s="290" t="s">
        <v>47</v>
      </c>
      <c r="F124" s="290" t="s">
        <v>51</v>
      </c>
      <c r="G124" s="290" t="s">
        <v>50</v>
      </c>
    </row>
    <row r="125" spans="1:27" ht="18.75">
      <c r="A125" s="291">
        <v>0.0014</v>
      </c>
      <c r="B125" s="291">
        <v>0.125</v>
      </c>
      <c r="C125" s="291">
        <v>0.001</v>
      </c>
      <c r="D125" s="291">
        <v>0.7887</v>
      </c>
      <c r="E125" s="291">
        <v>0.005</v>
      </c>
      <c r="F125" s="291">
        <v>0.004</v>
      </c>
      <c r="G125" s="291">
        <v>0.063</v>
      </c>
      <c r="U125" s="292">
        <v>0.14</v>
      </c>
      <c r="V125" s="293" t="s">
        <v>109</v>
      </c>
      <c r="W125" s="293" t="s">
        <v>108</v>
      </c>
      <c r="X125" s="293" t="s">
        <v>110</v>
      </c>
      <c r="Y125" s="293" t="s">
        <v>107</v>
      </c>
      <c r="Z125" s="294" t="s">
        <v>497</v>
      </c>
      <c r="AA125" s="293" t="s">
        <v>106</v>
      </c>
    </row>
    <row r="126" spans="1:7" ht="18.75">
      <c r="A126" s="287">
        <v>2005</v>
      </c>
      <c r="B126" s="261"/>
      <c r="C126" s="261"/>
      <c r="D126" s="261"/>
      <c r="E126" s="288"/>
      <c r="F126" s="288"/>
      <c r="G126" s="261"/>
    </row>
    <row r="127" spans="1:7" ht="75">
      <c r="A127" s="290" t="s">
        <v>53</v>
      </c>
      <c r="B127" s="290" t="s">
        <v>48</v>
      </c>
      <c r="C127" s="295" t="s">
        <v>49</v>
      </c>
      <c r="D127" s="290" t="s">
        <v>52</v>
      </c>
      <c r="E127" s="290" t="s">
        <v>47</v>
      </c>
      <c r="F127" s="290" t="s">
        <v>51</v>
      </c>
      <c r="G127" s="290" t="s">
        <v>50</v>
      </c>
    </row>
    <row r="128" spans="1:7" ht="18.75">
      <c r="A128" s="295">
        <v>0.015</v>
      </c>
      <c r="B128" s="295">
        <v>0.087</v>
      </c>
      <c r="C128" s="295">
        <v>0.002</v>
      </c>
      <c r="D128" s="296">
        <v>0.846</v>
      </c>
      <c r="E128" s="295">
        <v>0.003</v>
      </c>
      <c r="F128" s="295">
        <v>0.002</v>
      </c>
      <c r="G128" s="295">
        <v>0.045</v>
      </c>
    </row>
    <row r="129" spans="1:16" ht="18.75">
      <c r="A129" s="297"/>
      <c r="B129" s="261"/>
      <c r="C129" s="261"/>
      <c r="D129" s="261"/>
      <c r="E129" s="288"/>
      <c r="F129" s="288"/>
      <c r="G129" s="261"/>
      <c r="K129" s="784"/>
      <c r="L129" s="784"/>
      <c r="M129" s="784"/>
      <c r="N129" s="784"/>
      <c r="O129" s="784"/>
      <c r="P129" s="784"/>
    </row>
    <row r="130" spans="1:6" ht="18.75">
      <c r="A130" s="244" t="s">
        <v>217</v>
      </c>
      <c r="E130" s="286"/>
      <c r="F130" s="286"/>
    </row>
    <row r="131" spans="2:8" ht="18.75">
      <c r="B131" s="244">
        <v>2017</v>
      </c>
      <c r="C131" s="244">
        <v>2018</v>
      </c>
      <c r="D131" s="244">
        <v>2019</v>
      </c>
      <c r="H131" s="282" t="s">
        <v>250</v>
      </c>
    </row>
    <row r="132" spans="1:4" ht="18.75">
      <c r="A132" s="244" t="s">
        <v>30</v>
      </c>
      <c r="B132" s="244">
        <v>7768</v>
      </c>
      <c r="C132" s="244">
        <v>7414</v>
      </c>
      <c r="D132" s="244">
        <v>7098</v>
      </c>
    </row>
    <row r="133" spans="1:4" ht="18.75">
      <c r="A133" s="244" t="s">
        <v>31</v>
      </c>
      <c r="B133" s="244">
        <v>542</v>
      </c>
      <c r="C133" s="244">
        <v>454</v>
      </c>
      <c r="D133" s="244">
        <v>469</v>
      </c>
    </row>
    <row r="134" ht="18.75">
      <c r="A134" s="244" t="s">
        <v>272</v>
      </c>
    </row>
    <row r="135" spans="2:16" ht="18.75">
      <c r="B135" s="244">
        <v>2017</v>
      </c>
      <c r="C135" s="244">
        <v>2018</v>
      </c>
      <c r="D135" s="244">
        <v>2019</v>
      </c>
      <c r="N135" s="5"/>
      <c r="O135" s="5"/>
      <c r="P135" s="5"/>
    </row>
    <row r="136" spans="1:16" ht="18.75">
      <c r="A136" s="244" t="s">
        <v>30</v>
      </c>
      <c r="B136" s="244">
        <v>24047</v>
      </c>
      <c r="C136" s="244">
        <v>24188</v>
      </c>
      <c r="D136" s="244">
        <v>24768</v>
      </c>
      <c r="N136" s="5"/>
      <c r="O136" s="5"/>
      <c r="P136" s="5"/>
    </row>
    <row r="137" spans="1:16" ht="18.75">
      <c r="A137" s="244" t="s">
        <v>31</v>
      </c>
      <c r="B137" s="244">
        <v>2059</v>
      </c>
      <c r="C137" s="244">
        <v>2145</v>
      </c>
      <c r="D137" s="244">
        <v>2259</v>
      </c>
      <c r="N137" s="5"/>
      <c r="O137" s="5"/>
      <c r="P137" s="5"/>
    </row>
    <row r="139" ht="19.5" thickBot="1"/>
    <row r="140" spans="1:20" ht="18.75">
      <c r="A140" s="298">
        <v>2000</v>
      </c>
      <c r="B140" s="253" t="s">
        <v>73</v>
      </c>
      <c r="C140" s="253" t="s">
        <v>86</v>
      </c>
      <c r="D140" s="253" t="s">
        <v>87</v>
      </c>
      <c r="E140" s="253" t="s">
        <v>74</v>
      </c>
      <c r="F140" s="253" t="s">
        <v>75</v>
      </c>
      <c r="G140" s="253" t="s">
        <v>76</v>
      </c>
      <c r="H140" s="253" t="s">
        <v>77</v>
      </c>
      <c r="I140" s="253" t="s">
        <v>78</v>
      </c>
      <c r="J140" s="253" t="s">
        <v>79</v>
      </c>
      <c r="K140" s="253"/>
      <c r="L140" s="253"/>
      <c r="M140" s="253"/>
      <c r="N140" s="253" t="s">
        <v>80</v>
      </c>
      <c r="O140" s="253" t="s">
        <v>81</v>
      </c>
      <c r="P140" s="253" t="s">
        <v>82</v>
      </c>
      <c r="Q140" s="253" t="s">
        <v>83</v>
      </c>
      <c r="R140" s="253" t="s">
        <v>84</v>
      </c>
      <c r="S140" s="253" t="s">
        <v>85</v>
      </c>
      <c r="T140" s="299" t="s">
        <v>89</v>
      </c>
    </row>
    <row r="141" spans="1:20" ht="18.75">
      <c r="A141" s="300" t="s">
        <v>88</v>
      </c>
      <c r="B141" s="301">
        <v>-25112</v>
      </c>
      <c r="C141" s="301">
        <v>-28316</v>
      </c>
      <c r="D141" s="301">
        <v>-26803</v>
      </c>
      <c r="E141" s="301">
        <v>-21913</v>
      </c>
      <c r="F141" s="301">
        <v>-47243</v>
      </c>
      <c r="G141" s="301">
        <v>-102706</v>
      </c>
      <c r="H141" s="301">
        <v>-106880</v>
      </c>
      <c r="I141" s="301">
        <v>-98759</v>
      </c>
      <c r="J141" s="301">
        <v>-69626</v>
      </c>
      <c r="K141" s="301"/>
      <c r="L141" s="301"/>
      <c r="M141" s="301"/>
      <c r="N141" s="301">
        <v>-45754</v>
      </c>
      <c r="O141" s="301">
        <v>-23083</v>
      </c>
      <c r="P141" s="301">
        <v>-8527</v>
      </c>
      <c r="Q141" s="301">
        <v>-3717</v>
      </c>
      <c r="R141" s="301">
        <v>-1784</v>
      </c>
      <c r="S141" s="301">
        <v>-829</v>
      </c>
      <c r="T141" s="302">
        <v>-747</v>
      </c>
    </row>
    <row r="142" spans="1:20" ht="18.75">
      <c r="A142" s="300" t="s">
        <v>144</v>
      </c>
      <c r="B142" s="301">
        <v>23242</v>
      </c>
      <c r="C142" s="301">
        <v>25023</v>
      </c>
      <c r="D142" s="301">
        <v>23794</v>
      </c>
      <c r="E142" s="301">
        <v>20291</v>
      </c>
      <c r="F142" s="301">
        <v>23683</v>
      </c>
      <c r="G142" s="301">
        <v>33916</v>
      </c>
      <c r="H142" s="301">
        <v>32226</v>
      </c>
      <c r="I142" s="301">
        <v>27731</v>
      </c>
      <c r="J142" s="301">
        <v>17096</v>
      </c>
      <c r="K142" s="301"/>
      <c r="L142" s="301"/>
      <c r="M142" s="301"/>
      <c r="N142" s="301">
        <v>11211</v>
      </c>
      <c r="O142" s="301">
        <v>5944</v>
      </c>
      <c r="P142" s="301">
        <v>2711</v>
      </c>
      <c r="Q142" s="301">
        <v>1456</v>
      </c>
      <c r="R142" s="301">
        <v>1001</v>
      </c>
      <c r="S142" s="301">
        <v>648</v>
      </c>
      <c r="T142" s="302">
        <v>615</v>
      </c>
    </row>
    <row r="143" spans="1:20" ht="18.75">
      <c r="A143" s="300"/>
      <c r="B143" s="303"/>
      <c r="C143" s="783" t="s">
        <v>90</v>
      </c>
      <c r="D143" s="783"/>
      <c r="E143" s="783"/>
      <c r="F143" s="783"/>
      <c r="G143" s="783"/>
      <c r="H143" s="783"/>
      <c r="I143" s="303"/>
      <c r="J143" s="303"/>
      <c r="K143" s="303"/>
      <c r="L143" s="303"/>
      <c r="M143" s="303"/>
      <c r="N143" s="303"/>
      <c r="O143" s="303"/>
      <c r="P143" s="303"/>
      <c r="Q143" s="303"/>
      <c r="R143" s="303"/>
      <c r="S143" s="303"/>
      <c r="T143" s="304"/>
    </row>
    <row r="144" spans="1:20" ht="18.75">
      <c r="A144" s="300"/>
      <c r="B144" s="303"/>
      <c r="C144" s="783"/>
      <c r="D144" s="783"/>
      <c r="E144" s="783"/>
      <c r="F144" s="783"/>
      <c r="G144" s="783"/>
      <c r="H144" s="783"/>
      <c r="I144" s="303"/>
      <c r="J144" s="303"/>
      <c r="K144" s="303"/>
      <c r="L144" s="303"/>
      <c r="M144" s="303"/>
      <c r="N144" s="303"/>
      <c r="O144" s="303"/>
      <c r="P144" s="303"/>
      <c r="Q144" s="303"/>
      <c r="R144" s="303"/>
      <c r="S144" s="303"/>
      <c r="T144" s="304"/>
    </row>
    <row r="145" spans="1:20" ht="18.75">
      <c r="A145" s="305">
        <v>2002</v>
      </c>
      <c r="B145" s="254" t="s">
        <v>73</v>
      </c>
      <c r="C145" s="254" t="s">
        <v>86</v>
      </c>
      <c r="D145" s="254" t="s">
        <v>87</v>
      </c>
      <c r="E145" s="254" t="s">
        <v>74</v>
      </c>
      <c r="F145" s="254" t="s">
        <v>75</v>
      </c>
      <c r="G145" s="254" t="s">
        <v>76</v>
      </c>
      <c r="H145" s="254" t="s">
        <v>77</v>
      </c>
      <c r="I145" s="254" t="s">
        <v>78</v>
      </c>
      <c r="J145" s="254" t="s">
        <v>79</v>
      </c>
      <c r="K145" s="254"/>
      <c r="L145" s="254"/>
      <c r="M145" s="254"/>
      <c r="N145" s="254" t="s">
        <v>80</v>
      </c>
      <c r="O145" s="254" t="s">
        <v>81</v>
      </c>
      <c r="P145" s="254" t="s">
        <v>82</v>
      </c>
      <c r="Q145" s="254" t="s">
        <v>83</v>
      </c>
      <c r="R145" s="254" t="s">
        <v>84</v>
      </c>
      <c r="S145" s="254" t="s">
        <v>85</v>
      </c>
      <c r="T145" s="306" t="s">
        <v>89</v>
      </c>
    </row>
    <row r="146" spans="1:20" ht="18.75">
      <c r="A146" s="300" t="s">
        <v>88</v>
      </c>
      <c r="B146" s="301">
        <v>-28542</v>
      </c>
      <c r="C146" s="301">
        <v>-32183</v>
      </c>
      <c r="D146" s="301">
        <v>-30463</v>
      </c>
      <c r="E146" s="301">
        <v>-24906</v>
      </c>
      <c r="F146" s="301">
        <v>-53695</v>
      </c>
      <c r="G146" s="301">
        <v>-116732</v>
      </c>
      <c r="H146" s="301">
        <v>-121477</v>
      </c>
      <c r="I146" s="301">
        <v>-112246</v>
      </c>
      <c r="J146" s="301">
        <v>-79135</v>
      </c>
      <c r="K146" s="301"/>
      <c r="L146" s="301"/>
      <c r="M146" s="301"/>
      <c r="N146" s="301">
        <v>-52003</v>
      </c>
      <c r="O146" s="301">
        <v>-26235</v>
      </c>
      <c r="P146" s="301">
        <v>-9692</v>
      </c>
      <c r="Q146" s="301">
        <v>-4225</v>
      </c>
      <c r="R146" s="301">
        <v>-2028</v>
      </c>
      <c r="S146" s="301">
        <v>-942</v>
      </c>
      <c r="T146" s="302">
        <v>-849</v>
      </c>
    </row>
    <row r="147" spans="1:20" ht="18.75">
      <c r="A147" s="300" t="s">
        <v>144</v>
      </c>
      <c r="B147" s="301">
        <v>24634</v>
      </c>
      <c r="C147" s="301">
        <v>26522</v>
      </c>
      <c r="D147" s="301">
        <v>25219</v>
      </c>
      <c r="E147" s="301">
        <v>21506</v>
      </c>
      <c r="F147" s="301">
        <v>25102</v>
      </c>
      <c r="G147" s="301">
        <v>35948</v>
      </c>
      <c r="H147" s="301">
        <v>34156</v>
      </c>
      <c r="I147" s="301">
        <v>29392</v>
      </c>
      <c r="J147" s="301">
        <v>18120</v>
      </c>
      <c r="K147" s="301"/>
      <c r="L147" s="301"/>
      <c r="M147" s="301"/>
      <c r="N147" s="301">
        <v>11883</v>
      </c>
      <c r="O147" s="301">
        <v>6300</v>
      </c>
      <c r="P147" s="301">
        <v>2873</v>
      </c>
      <c r="Q147" s="301">
        <v>1543</v>
      </c>
      <c r="R147" s="301">
        <v>1061</v>
      </c>
      <c r="S147" s="301">
        <v>687</v>
      </c>
      <c r="T147" s="302">
        <v>652</v>
      </c>
    </row>
    <row r="148" spans="1:20" ht="18.75">
      <c r="A148" s="300"/>
      <c r="B148" s="307"/>
      <c r="C148" s="307"/>
      <c r="D148" s="307"/>
      <c r="E148" s="307"/>
      <c r="F148" s="307"/>
      <c r="G148" s="307"/>
      <c r="H148" s="307"/>
      <c r="I148" s="307"/>
      <c r="J148" s="307"/>
      <c r="K148" s="307"/>
      <c r="L148" s="307"/>
      <c r="M148" s="307"/>
      <c r="N148" s="307"/>
      <c r="O148" s="307"/>
      <c r="P148" s="307"/>
      <c r="Q148" s="307"/>
      <c r="R148" s="307"/>
      <c r="S148" s="303"/>
      <c r="T148" s="304"/>
    </row>
    <row r="149" ht="19.5" thickBot="1"/>
    <row r="150" spans="1:20" ht="19.5" thickBot="1">
      <c r="A150" s="308">
        <v>2007</v>
      </c>
      <c r="B150" s="252" t="s">
        <v>117</v>
      </c>
      <c r="C150" s="253" t="s">
        <v>86</v>
      </c>
      <c r="D150" s="254" t="s">
        <v>87</v>
      </c>
      <c r="E150" s="252" t="s">
        <v>118</v>
      </c>
      <c r="F150" s="252" t="s">
        <v>119</v>
      </c>
      <c r="G150" s="252" t="s">
        <v>120</v>
      </c>
      <c r="H150" s="252" t="s">
        <v>121</v>
      </c>
      <c r="I150" s="252" t="s">
        <v>122</v>
      </c>
      <c r="J150" s="252" t="s">
        <v>123</v>
      </c>
      <c r="K150" s="252"/>
      <c r="L150" s="252"/>
      <c r="M150" s="252"/>
      <c r="N150" s="252" t="s">
        <v>124</v>
      </c>
      <c r="O150" s="252" t="s">
        <v>125</v>
      </c>
      <c r="P150" s="252" t="s">
        <v>126</v>
      </c>
      <c r="Q150" s="252" t="s">
        <v>127</v>
      </c>
      <c r="R150" s="252" t="s">
        <v>128</v>
      </c>
      <c r="S150" s="252" t="s">
        <v>129</v>
      </c>
      <c r="T150" s="252" t="s">
        <v>89</v>
      </c>
    </row>
    <row r="151" spans="1:20" ht="19.5" thickBot="1">
      <c r="A151" s="300" t="s">
        <v>88</v>
      </c>
      <c r="B151" s="244">
        <v>33043</v>
      </c>
      <c r="C151" s="244">
        <v>34420</v>
      </c>
      <c r="D151" s="244">
        <v>30140</v>
      </c>
      <c r="E151" s="244">
        <v>27165</v>
      </c>
      <c r="F151" s="244">
        <v>111071</v>
      </c>
      <c r="G151" s="244">
        <v>241534</v>
      </c>
      <c r="H151" s="244">
        <v>245451</v>
      </c>
      <c r="I151" s="244">
        <v>188523</v>
      </c>
      <c r="J151" s="244">
        <v>115572</v>
      </c>
      <c r="N151" s="244">
        <v>68181</v>
      </c>
      <c r="O151" s="244">
        <v>40190</v>
      </c>
      <c r="P151" s="244">
        <v>17742</v>
      </c>
      <c r="Q151" s="244">
        <v>6240</v>
      </c>
      <c r="R151" s="244">
        <v>2281</v>
      </c>
      <c r="S151" s="309">
        <v>1394</v>
      </c>
      <c r="T151" s="310">
        <v>1629</v>
      </c>
    </row>
    <row r="152" spans="1:20" ht="18.75">
      <c r="A152" s="300" t="s">
        <v>144</v>
      </c>
      <c r="B152" s="311">
        <v>29274</v>
      </c>
      <c r="C152" s="311">
        <v>29779</v>
      </c>
      <c r="D152" s="311">
        <v>25637</v>
      </c>
      <c r="E152" s="311">
        <v>22585</v>
      </c>
      <c r="F152" s="311">
        <v>44987</v>
      </c>
      <c r="G152" s="311">
        <v>56299</v>
      </c>
      <c r="H152" s="311">
        <v>52920</v>
      </c>
      <c r="I152" s="311">
        <v>39405</v>
      </c>
      <c r="J152" s="311">
        <v>26732</v>
      </c>
      <c r="K152" s="311"/>
      <c r="L152" s="311"/>
      <c r="M152" s="311"/>
      <c r="N152" s="311">
        <v>16284</v>
      </c>
      <c r="O152" s="311">
        <v>10392</v>
      </c>
      <c r="P152" s="311">
        <v>4974</v>
      </c>
      <c r="Q152" s="311">
        <v>2572</v>
      </c>
      <c r="R152" s="311">
        <v>1346</v>
      </c>
      <c r="S152" s="311">
        <v>1003</v>
      </c>
      <c r="T152" s="311">
        <v>1027</v>
      </c>
    </row>
    <row r="153" spans="2:20" ht="19.5" thickBot="1">
      <c r="B153" s="244" t="e">
        <f>#N/A</f>
        <v>#N/A</v>
      </c>
      <c r="C153" s="244" t="e">
        <f>#N/A</f>
        <v>#N/A</v>
      </c>
      <c r="D153" s="244" t="e">
        <f>#N/A</f>
        <v>#N/A</v>
      </c>
      <c r="E153" s="244" t="e">
        <f>#N/A</f>
        <v>#N/A</v>
      </c>
      <c r="F153" s="244" t="e">
        <f>#N/A</f>
        <v>#N/A</v>
      </c>
      <c r="G153" s="244" t="e">
        <f>#N/A</f>
        <v>#N/A</v>
      </c>
      <c r="H153" s="244" t="e">
        <f>#N/A</f>
        <v>#N/A</v>
      </c>
      <c r="I153" s="244" t="e">
        <f>#N/A</f>
        <v>#N/A</v>
      </c>
      <c r="J153" s="244" t="e">
        <f>#N/A</f>
        <v>#N/A</v>
      </c>
      <c r="N153" s="244" t="e">
        <f>#N/A</f>
        <v>#N/A</v>
      </c>
      <c r="O153" s="244" t="e">
        <f>#N/A</f>
        <v>#N/A</v>
      </c>
      <c r="P153" s="244" t="e">
        <f>#N/A</f>
        <v>#N/A</v>
      </c>
      <c r="Q153" s="244" t="e">
        <f>#N/A</f>
        <v>#N/A</v>
      </c>
      <c r="R153" s="244" t="e">
        <f>#N/A</f>
        <v>#N/A</v>
      </c>
      <c r="S153" s="244" t="e">
        <f>#N/A</f>
        <v>#N/A</v>
      </c>
      <c r="T153" s="309">
        <f>1629/(-1000)</f>
        <v>-1.629</v>
      </c>
    </row>
    <row r="154" spans="1:20" ht="18.75">
      <c r="A154" s="308"/>
      <c r="B154" s="252"/>
      <c r="C154" s="253"/>
      <c r="D154" s="254"/>
      <c r="E154" s="252"/>
      <c r="F154" s="252"/>
      <c r="G154" s="252"/>
      <c r="H154" s="252"/>
      <c r="I154" s="252"/>
      <c r="J154" s="252"/>
      <c r="K154" s="252"/>
      <c r="L154" s="252"/>
      <c r="M154" s="252"/>
      <c r="N154" s="252"/>
      <c r="O154" s="252"/>
      <c r="P154" s="252"/>
      <c r="Q154" s="252"/>
      <c r="R154" s="252"/>
      <c r="S154" s="252"/>
      <c r="T154" s="252"/>
    </row>
    <row r="155" spans="19:20" ht="18.75">
      <c r="S155" s="309"/>
      <c r="T155" s="309"/>
    </row>
    <row r="156" ht="19.5" thickBot="1"/>
    <row r="157" spans="1:20" ht="18.75">
      <c r="A157" s="308">
        <v>2007</v>
      </c>
      <c r="B157" s="252" t="s">
        <v>117</v>
      </c>
      <c r="C157" s="253" t="s">
        <v>86</v>
      </c>
      <c r="D157" s="254" t="s">
        <v>87</v>
      </c>
      <c r="E157" s="252" t="s">
        <v>118</v>
      </c>
      <c r="F157" s="252" t="s">
        <v>119</v>
      </c>
      <c r="G157" s="252" t="s">
        <v>120</v>
      </c>
      <c r="H157" s="252" t="s">
        <v>121</v>
      </c>
      <c r="I157" s="252" t="s">
        <v>122</v>
      </c>
      <c r="J157" s="252" t="s">
        <v>123</v>
      </c>
      <c r="K157" s="252"/>
      <c r="L157" s="252"/>
      <c r="M157" s="252"/>
      <c r="N157" s="252" t="s">
        <v>124</v>
      </c>
      <c r="O157" s="252" t="s">
        <v>125</v>
      </c>
      <c r="P157" s="252" t="s">
        <v>126</v>
      </c>
      <c r="Q157" s="252" t="s">
        <v>127</v>
      </c>
      <c r="R157" s="252" t="s">
        <v>128</v>
      </c>
      <c r="S157" s="252" t="s">
        <v>129</v>
      </c>
      <c r="T157" s="252" t="s">
        <v>89</v>
      </c>
    </row>
    <row r="158" spans="1:20" ht="18.75">
      <c r="A158" s="300" t="s">
        <v>146</v>
      </c>
      <c r="B158" s="244">
        <f>B151/(-1000)</f>
        <v>-33.043</v>
      </c>
      <c r="C158" s="244" t="e">
        <f>#N/A</f>
        <v>#N/A</v>
      </c>
      <c r="D158" s="244" t="e">
        <f>#N/A</f>
        <v>#N/A</v>
      </c>
      <c r="E158" s="244" t="e">
        <f>#N/A</f>
        <v>#N/A</v>
      </c>
      <c r="F158" s="244" t="e">
        <f>#N/A</f>
        <v>#N/A</v>
      </c>
      <c r="G158" s="244" t="e">
        <f>#N/A</f>
        <v>#N/A</v>
      </c>
      <c r="H158" s="244" t="e">
        <f>#N/A</f>
        <v>#N/A</v>
      </c>
      <c r="I158" s="244" t="e">
        <f>#N/A</f>
        <v>#N/A</v>
      </c>
      <c r="J158" s="244" t="e">
        <f>#N/A</f>
        <v>#N/A</v>
      </c>
      <c r="N158" s="244" t="e">
        <f>#N/A</f>
        <v>#N/A</v>
      </c>
      <c r="O158" s="244" t="e">
        <f>#N/A</f>
        <v>#N/A</v>
      </c>
      <c r="P158" s="244" t="e">
        <f>#N/A</f>
        <v>#N/A</v>
      </c>
      <c r="Q158" s="244" t="e">
        <f>#N/A</f>
        <v>#N/A</v>
      </c>
      <c r="R158" s="244" t="e">
        <f>#N/A</f>
        <v>#N/A</v>
      </c>
      <c r="S158" s="244" t="e">
        <f>#N/A</f>
        <v>#N/A</v>
      </c>
      <c r="T158" s="244" t="e">
        <f>#N/A</f>
        <v>#N/A</v>
      </c>
    </row>
    <row r="159" spans="1:20" ht="18.75">
      <c r="A159" s="300" t="s">
        <v>147</v>
      </c>
      <c r="B159" s="244" t="e">
        <f>#N/A</f>
        <v>#N/A</v>
      </c>
      <c r="C159" s="244" t="e">
        <f>#N/A</f>
        <v>#N/A</v>
      </c>
      <c r="D159" s="244" t="e">
        <f>#N/A</f>
        <v>#N/A</v>
      </c>
      <c r="E159" s="244" t="e">
        <f>#N/A</f>
        <v>#N/A</v>
      </c>
      <c r="F159" s="244" t="e">
        <f>#N/A</f>
        <v>#N/A</v>
      </c>
      <c r="G159" s="244" t="e">
        <f>#N/A</f>
        <v>#N/A</v>
      </c>
      <c r="H159" s="244" t="e">
        <f>#N/A</f>
        <v>#N/A</v>
      </c>
      <c r="I159" s="244" t="e">
        <f>#N/A</f>
        <v>#N/A</v>
      </c>
      <c r="J159" s="244" t="e">
        <f>#N/A</f>
        <v>#N/A</v>
      </c>
      <c r="N159" s="244" t="e">
        <f>#N/A</f>
        <v>#N/A</v>
      </c>
      <c r="O159" s="244" t="e">
        <f>#N/A</f>
        <v>#N/A</v>
      </c>
      <c r="P159" s="244" t="e">
        <f>#N/A</f>
        <v>#N/A</v>
      </c>
      <c r="Q159" s="244" t="e">
        <f>#N/A</f>
        <v>#N/A</v>
      </c>
      <c r="R159" s="244" t="e">
        <f>#N/A</f>
        <v>#N/A</v>
      </c>
      <c r="S159" s="244" t="e">
        <f>#N/A</f>
        <v>#N/A</v>
      </c>
      <c r="T159" s="244">
        <f>T152/(1000)</f>
        <v>1.027</v>
      </c>
    </row>
    <row r="161" ht="19.5" thickBot="1"/>
    <row r="162" spans="1:21" ht="19.5" thickBot="1">
      <c r="A162" s="308">
        <v>2008</v>
      </c>
      <c r="B162" s="252" t="s">
        <v>117</v>
      </c>
      <c r="C162" s="253" t="s">
        <v>86</v>
      </c>
      <c r="D162" s="254" t="s">
        <v>87</v>
      </c>
      <c r="E162" s="252" t="s">
        <v>118</v>
      </c>
      <c r="F162" s="252" t="s">
        <v>119</v>
      </c>
      <c r="G162" s="252" t="s">
        <v>120</v>
      </c>
      <c r="H162" s="252" t="s">
        <v>121</v>
      </c>
      <c r="I162" s="252" t="s">
        <v>122</v>
      </c>
      <c r="J162" s="252" t="s">
        <v>123</v>
      </c>
      <c r="K162" s="252"/>
      <c r="L162" s="252"/>
      <c r="M162" s="252"/>
      <c r="N162" s="252" t="s">
        <v>124</v>
      </c>
      <c r="O162" s="252" t="s">
        <v>125</v>
      </c>
      <c r="P162" s="252" t="s">
        <v>126</v>
      </c>
      <c r="Q162" s="252" t="s">
        <v>127</v>
      </c>
      <c r="R162" s="252" t="s">
        <v>128</v>
      </c>
      <c r="S162" s="252" t="s">
        <v>129</v>
      </c>
      <c r="T162" s="252" t="s">
        <v>89</v>
      </c>
      <c r="U162" s="310"/>
    </row>
    <row r="163" spans="1:20" ht="18.75">
      <c r="A163" s="300" t="s">
        <v>146</v>
      </c>
      <c r="B163" s="244">
        <v>35839</v>
      </c>
      <c r="C163" s="244">
        <v>37332</v>
      </c>
      <c r="D163" s="244">
        <v>32691</v>
      </c>
      <c r="E163" s="244">
        <v>29464</v>
      </c>
      <c r="F163" s="244">
        <v>120470</v>
      </c>
      <c r="G163" s="244">
        <v>261975</v>
      </c>
      <c r="H163" s="244">
        <v>266222</v>
      </c>
      <c r="I163" s="244">
        <v>204477</v>
      </c>
      <c r="J163" s="244">
        <v>125352</v>
      </c>
      <c r="N163" s="244">
        <v>73952</v>
      </c>
      <c r="O163" s="244">
        <v>43591</v>
      </c>
      <c r="P163" s="244">
        <v>19244</v>
      </c>
      <c r="Q163" s="244">
        <v>6768</v>
      </c>
      <c r="R163" s="244">
        <v>2474</v>
      </c>
      <c r="S163" s="244">
        <v>1512</v>
      </c>
      <c r="T163" s="244">
        <v>1767</v>
      </c>
    </row>
    <row r="164" spans="1:20" ht="18.75">
      <c r="A164" s="300" t="s">
        <v>147</v>
      </c>
      <c r="B164" s="244">
        <v>30686</v>
      </c>
      <c r="C164" s="244">
        <v>31217</v>
      </c>
      <c r="D164" s="244">
        <v>26875</v>
      </c>
      <c r="E164" s="244">
        <v>23675</v>
      </c>
      <c r="F164" s="244">
        <v>47159</v>
      </c>
      <c r="G164" s="244">
        <v>59015</v>
      </c>
      <c r="H164" s="244">
        <v>55474</v>
      </c>
      <c r="I164" s="244">
        <v>41307</v>
      </c>
      <c r="J164" s="244">
        <v>28023</v>
      </c>
      <c r="N164" s="244">
        <v>17070</v>
      </c>
      <c r="O164" s="244">
        <v>10893</v>
      </c>
      <c r="P164" s="244">
        <v>5214</v>
      </c>
      <c r="Q164" s="244">
        <v>2696</v>
      </c>
      <c r="R164" s="244">
        <v>1411</v>
      </c>
      <c r="S164" s="244">
        <v>1051</v>
      </c>
      <c r="T164" s="244">
        <v>1077</v>
      </c>
    </row>
    <row r="165" ht="19.5" thickBot="1">
      <c r="B165" s="267"/>
    </row>
    <row r="166" spans="1:20" ht="18.75">
      <c r="A166" s="308">
        <v>2008</v>
      </c>
      <c r="B166" s="252" t="s">
        <v>117</v>
      </c>
      <c r="C166" s="253" t="s">
        <v>86</v>
      </c>
      <c r="D166" s="254" t="s">
        <v>87</v>
      </c>
      <c r="E166" s="252" t="s">
        <v>118</v>
      </c>
      <c r="F166" s="252" t="s">
        <v>119</v>
      </c>
      <c r="G166" s="252" t="s">
        <v>120</v>
      </c>
      <c r="H166" s="252" t="s">
        <v>121</v>
      </c>
      <c r="I166" s="252" t="s">
        <v>122</v>
      </c>
      <c r="J166" s="252" t="s">
        <v>123</v>
      </c>
      <c r="K166" s="252"/>
      <c r="L166" s="252"/>
      <c r="M166" s="252"/>
      <c r="N166" s="252" t="s">
        <v>124</v>
      </c>
      <c r="O166" s="252" t="s">
        <v>125</v>
      </c>
      <c r="P166" s="252" t="s">
        <v>126</v>
      </c>
      <c r="Q166" s="252" t="s">
        <v>127</v>
      </c>
      <c r="R166" s="252" t="s">
        <v>128</v>
      </c>
      <c r="S166" s="252" t="s">
        <v>129</v>
      </c>
      <c r="T166" s="252" t="s">
        <v>89</v>
      </c>
    </row>
    <row r="167" spans="1:20" ht="18.75">
      <c r="A167" s="300" t="s">
        <v>146</v>
      </c>
      <c r="B167" s="244">
        <f>B163/(-1000)</f>
        <v>-35.839</v>
      </c>
      <c r="C167" s="244">
        <f>C163/(-1000)</f>
        <v>-37.332</v>
      </c>
      <c r="D167" s="244" t="e">
        <f>#N/A</f>
        <v>#N/A</v>
      </c>
      <c r="E167" s="244" t="e">
        <f>#N/A</f>
        <v>#N/A</v>
      </c>
      <c r="F167" s="244" t="e">
        <f>#N/A</f>
        <v>#N/A</v>
      </c>
      <c r="G167" s="244" t="e">
        <f>#N/A</f>
        <v>#N/A</v>
      </c>
      <c r="H167" s="244" t="e">
        <f>#N/A</f>
        <v>#N/A</v>
      </c>
      <c r="I167" s="244" t="e">
        <f>#N/A</f>
        <v>#N/A</v>
      </c>
      <c r="J167" s="244" t="e">
        <f>#N/A</f>
        <v>#N/A</v>
      </c>
      <c r="N167" s="244" t="e">
        <f>#N/A</f>
        <v>#N/A</v>
      </c>
      <c r="O167" s="244" t="e">
        <f>#N/A</f>
        <v>#N/A</v>
      </c>
      <c r="P167" s="244" t="e">
        <f>#N/A</f>
        <v>#N/A</v>
      </c>
      <c r="Q167" s="244" t="e">
        <f>#N/A</f>
        <v>#N/A</v>
      </c>
      <c r="R167" s="244" t="e">
        <f>#N/A</f>
        <v>#N/A</v>
      </c>
      <c r="S167" s="244" t="e">
        <f>#N/A</f>
        <v>#N/A</v>
      </c>
      <c r="T167" s="244" t="e">
        <f>#N/A</f>
        <v>#N/A</v>
      </c>
    </row>
    <row r="168" spans="1:20" ht="18.75">
      <c r="A168" s="300" t="s">
        <v>147</v>
      </c>
      <c r="B168" s="244">
        <f>B164/(1000)</f>
        <v>30.686</v>
      </c>
      <c r="C168" s="244" t="e">
        <f>#N/A</f>
        <v>#N/A</v>
      </c>
      <c r="D168" s="244" t="e">
        <f>#N/A</f>
        <v>#N/A</v>
      </c>
      <c r="E168" s="244" t="e">
        <f>#N/A</f>
        <v>#N/A</v>
      </c>
      <c r="F168" s="244" t="e">
        <f>#N/A</f>
        <v>#N/A</v>
      </c>
      <c r="G168" s="244" t="e">
        <f>#N/A</f>
        <v>#N/A</v>
      </c>
      <c r="H168" s="244" t="e">
        <f>#N/A</f>
        <v>#N/A</v>
      </c>
      <c r="I168" s="244" t="e">
        <f>#N/A</f>
        <v>#N/A</v>
      </c>
      <c r="J168" s="244" t="e">
        <f>#N/A</f>
        <v>#N/A</v>
      </c>
      <c r="N168" s="244" t="e">
        <f>#N/A</f>
        <v>#N/A</v>
      </c>
      <c r="O168" s="244" t="e">
        <f>#N/A</f>
        <v>#N/A</v>
      </c>
      <c r="P168" s="244" t="e">
        <f>#N/A</f>
        <v>#N/A</v>
      </c>
      <c r="Q168" s="244" t="e">
        <f>#N/A</f>
        <v>#N/A</v>
      </c>
      <c r="R168" s="244" t="e">
        <f>#N/A</f>
        <v>#N/A</v>
      </c>
      <c r="S168" s="244" t="e">
        <f>#N/A</f>
        <v>#N/A</v>
      </c>
      <c r="T168" s="244" t="e">
        <f>#N/A</f>
        <v>#N/A</v>
      </c>
    </row>
    <row r="172" spans="1:21" ht="18.75">
      <c r="A172" s="308">
        <v>2009</v>
      </c>
      <c r="B172" s="252" t="s">
        <v>117</v>
      </c>
      <c r="C172" s="254" t="s">
        <v>86</v>
      </c>
      <c r="D172" s="254" t="s">
        <v>87</v>
      </c>
      <c r="E172" s="252" t="s">
        <v>118</v>
      </c>
      <c r="F172" s="252" t="s">
        <v>119</v>
      </c>
      <c r="G172" s="252" t="s">
        <v>120</v>
      </c>
      <c r="H172" s="252" t="s">
        <v>121</v>
      </c>
      <c r="I172" s="252" t="s">
        <v>122</v>
      </c>
      <c r="J172" s="252" t="s">
        <v>123</v>
      </c>
      <c r="K172" s="252"/>
      <c r="L172" s="252"/>
      <c r="M172" s="252"/>
      <c r="N172" s="252" t="s">
        <v>124</v>
      </c>
      <c r="O172" s="252" t="s">
        <v>125</v>
      </c>
      <c r="P172" s="252" t="s">
        <v>126</v>
      </c>
      <c r="Q172" s="252" t="s">
        <v>127</v>
      </c>
      <c r="R172" s="252" t="s">
        <v>128</v>
      </c>
      <c r="S172" s="252" t="s">
        <v>129</v>
      </c>
      <c r="T172" s="252" t="s">
        <v>89</v>
      </c>
      <c r="U172" s="312"/>
    </row>
    <row r="173" spans="1:21" ht="18.75">
      <c r="A173" s="300" t="s">
        <v>202</v>
      </c>
      <c r="B173" s="313">
        <v>38864</v>
      </c>
      <c r="C173" s="313">
        <v>40483</v>
      </c>
      <c r="D173" s="313">
        <v>35450</v>
      </c>
      <c r="E173" s="313">
        <v>31951</v>
      </c>
      <c r="F173" s="313">
        <v>130636</v>
      </c>
      <c r="G173" s="313">
        <v>284086</v>
      </c>
      <c r="H173" s="313">
        <v>288695</v>
      </c>
      <c r="I173" s="313">
        <v>221735</v>
      </c>
      <c r="J173" s="313">
        <v>135932</v>
      </c>
      <c r="K173" s="313"/>
      <c r="L173" s="313"/>
      <c r="M173" s="313"/>
      <c r="N173" s="313">
        <v>80193</v>
      </c>
      <c r="O173" s="313">
        <v>47270</v>
      </c>
      <c r="P173" s="313">
        <v>20868</v>
      </c>
      <c r="Q173" s="313">
        <v>7340</v>
      </c>
      <c r="R173" s="313">
        <v>2683</v>
      </c>
      <c r="S173" s="313">
        <v>1640</v>
      </c>
      <c r="T173" s="313">
        <v>1914</v>
      </c>
      <c r="U173" s="312"/>
    </row>
    <row r="174" spans="1:21" ht="18.75">
      <c r="A174" s="300" t="s">
        <v>203</v>
      </c>
      <c r="B174" s="313">
        <v>32159</v>
      </c>
      <c r="C174" s="313">
        <v>32717</v>
      </c>
      <c r="D174" s="313">
        <v>28166</v>
      </c>
      <c r="E174" s="313">
        <v>24813</v>
      </c>
      <c r="F174" s="313">
        <v>49425</v>
      </c>
      <c r="G174" s="313">
        <v>61851</v>
      </c>
      <c r="H174" s="313">
        <v>58138</v>
      </c>
      <c r="I174" s="313">
        <v>43292</v>
      </c>
      <c r="J174" s="313">
        <v>29369</v>
      </c>
      <c r="K174" s="313"/>
      <c r="L174" s="313"/>
      <c r="M174" s="313"/>
      <c r="N174" s="313">
        <v>17891</v>
      </c>
      <c r="O174" s="313">
        <v>11417</v>
      </c>
      <c r="P174" s="313">
        <v>5466</v>
      </c>
      <c r="Q174" s="313">
        <v>2826</v>
      </c>
      <c r="R174" s="313">
        <v>1479</v>
      </c>
      <c r="S174" s="313">
        <v>1102</v>
      </c>
      <c r="T174" s="313">
        <v>1127</v>
      </c>
      <c r="U174" s="312"/>
    </row>
    <row r="175" spans="1:21" ht="18.75">
      <c r="A175" s="312"/>
      <c r="B175" s="313"/>
      <c r="C175" s="313"/>
      <c r="D175" s="313"/>
      <c r="E175" s="313"/>
      <c r="F175" s="313"/>
      <c r="G175" s="313"/>
      <c r="H175" s="313"/>
      <c r="I175" s="313"/>
      <c r="J175" s="313"/>
      <c r="K175" s="313"/>
      <c r="L175" s="313"/>
      <c r="M175" s="313"/>
      <c r="N175" s="313"/>
      <c r="O175" s="313"/>
      <c r="P175" s="313"/>
      <c r="Q175" s="313"/>
      <c r="R175" s="313"/>
      <c r="S175" s="313"/>
      <c r="T175" s="313"/>
      <c r="U175" s="312"/>
    </row>
    <row r="176" spans="1:21" ht="18.75" hidden="1">
      <c r="A176" s="312"/>
      <c r="B176" s="313"/>
      <c r="C176" s="313"/>
      <c r="D176" s="313"/>
      <c r="E176" s="313"/>
      <c r="F176" s="313"/>
      <c r="G176" s="313"/>
      <c r="H176" s="313"/>
      <c r="I176" s="313"/>
      <c r="J176" s="313"/>
      <c r="K176" s="313"/>
      <c r="L176" s="313"/>
      <c r="M176" s="313"/>
      <c r="N176" s="313"/>
      <c r="O176" s="313"/>
      <c r="P176" s="313"/>
      <c r="Q176" s="313"/>
      <c r="R176" s="313"/>
      <c r="S176" s="313"/>
      <c r="T176" s="313"/>
      <c r="U176" s="312"/>
    </row>
    <row r="177" spans="1:21" ht="18.75">
      <c r="A177" s="308">
        <v>2009</v>
      </c>
      <c r="B177" s="252" t="s">
        <v>117</v>
      </c>
      <c r="C177" s="254" t="s">
        <v>86</v>
      </c>
      <c r="D177" s="254" t="s">
        <v>87</v>
      </c>
      <c r="E177" s="252" t="s">
        <v>118</v>
      </c>
      <c r="F177" s="252" t="s">
        <v>119</v>
      </c>
      <c r="G177" s="252" t="s">
        <v>120</v>
      </c>
      <c r="H177" s="252" t="s">
        <v>121</v>
      </c>
      <c r="I177" s="252" t="s">
        <v>122</v>
      </c>
      <c r="J177" s="252" t="s">
        <v>123</v>
      </c>
      <c r="K177" s="252"/>
      <c r="L177" s="252"/>
      <c r="M177" s="252"/>
      <c r="N177" s="252" t="s">
        <v>124</v>
      </c>
      <c r="O177" s="252" t="s">
        <v>125</v>
      </c>
      <c r="P177" s="252" t="s">
        <v>126</v>
      </c>
      <c r="Q177" s="252" t="s">
        <v>127</v>
      </c>
      <c r="R177" s="252" t="s">
        <v>128</v>
      </c>
      <c r="S177" s="252" t="s">
        <v>129</v>
      </c>
      <c r="T177" s="252" t="s">
        <v>89</v>
      </c>
      <c r="U177" s="312"/>
    </row>
    <row r="178" spans="1:20" ht="18.75">
      <c r="A178" s="300" t="s">
        <v>202</v>
      </c>
      <c r="B178" s="244">
        <f>B173/(-1000)</f>
        <v>-38.864</v>
      </c>
      <c r="C178" s="244" t="e">
        <f>#N/A</f>
        <v>#N/A</v>
      </c>
      <c r="D178" s="244" t="e">
        <f>#N/A</f>
        <v>#N/A</v>
      </c>
      <c r="E178" s="244" t="e">
        <f>#N/A</f>
        <v>#N/A</v>
      </c>
      <c r="F178" s="244" t="e">
        <f>#N/A</f>
        <v>#N/A</v>
      </c>
      <c r="G178" s="244" t="e">
        <f>#N/A</f>
        <v>#N/A</v>
      </c>
      <c r="H178" s="244" t="e">
        <f>#N/A</f>
        <v>#N/A</v>
      </c>
      <c r="I178" s="244" t="e">
        <f>#N/A</f>
        <v>#N/A</v>
      </c>
      <c r="J178" s="244" t="e">
        <f>#N/A</f>
        <v>#N/A</v>
      </c>
      <c r="N178" s="244" t="e">
        <f>#N/A</f>
        <v>#N/A</v>
      </c>
      <c r="O178" s="244" t="e">
        <f>#N/A</f>
        <v>#N/A</v>
      </c>
      <c r="P178" s="244" t="e">
        <f>#N/A</f>
        <v>#N/A</v>
      </c>
      <c r="Q178" s="244" t="e">
        <f>#N/A</f>
        <v>#N/A</v>
      </c>
      <c r="R178" s="244" t="e">
        <f>#N/A</f>
        <v>#N/A</v>
      </c>
      <c r="S178" s="244" t="e">
        <f>#N/A</f>
        <v>#N/A</v>
      </c>
      <c r="T178" s="244" t="e">
        <f>#N/A</f>
        <v>#N/A</v>
      </c>
    </row>
    <row r="179" spans="1:20" ht="18.75">
      <c r="A179" s="300" t="s">
        <v>203</v>
      </c>
      <c r="B179" s="244">
        <f>B174/(1000)</f>
        <v>32.159</v>
      </c>
      <c r="C179" s="244" t="e">
        <f>#N/A</f>
        <v>#N/A</v>
      </c>
      <c r="D179" s="244" t="e">
        <f>#N/A</f>
        <v>#N/A</v>
      </c>
      <c r="E179" s="244" t="e">
        <f>#N/A</f>
        <v>#N/A</v>
      </c>
      <c r="F179" s="244" t="e">
        <f>#N/A</f>
        <v>#N/A</v>
      </c>
      <c r="G179" s="244" t="e">
        <f>#N/A</f>
        <v>#N/A</v>
      </c>
      <c r="H179" s="244" t="e">
        <f>#N/A</f>
        <v>#N/A</v>
      </c>
      <c r="I179" s="244" t="e">
        <f>#N/A</f>
        <v>#N/A</v>
      </c>
      <c r="J179" s="244" t="e">
        <f>#N/A</f>
        <v>#N/A</v>
      </c>
      <c r="N179" s="244" t="e">
        <f>#N/A</f>
        <v>#N/A</v>
      </c>
      <c r="O179" s="244" t="e">
        <f>#N/A</f>
        <v>#N/A</v>
      </c>
      <c r="P179" s="244" t="e">
        <f>#N/A</f>
        <v>#N/A</v>
      </c>
      <c r="Q179" s="244" t="e">
        <f>#N/A</f>
        <v>#N/A</v>
      </c>
      <c r="R179" s="244" t="e">
        <f>#N/A</f>
        <v>#N/A</v>
      </c>
      <c r="S179" s="244" t="e">
        <f>#N/A</f>
        <v>#N/A</v>
      </c>
      <c r="T179" s="244" t="e">
        <f>#N/A</f>
        <v>#N/A</v>
      </c>
    </row>
    <row r="180" ht="19.5" thickBot="1"/>
    <row r="181" spans="1:20" ht="18.75">
      <c r="A181" s="251">
        <v>2014</v>
      </c>
      <c r="B181" s="252" t="s">
        <v>117</v>
      </c>
      <c r="C181" s="253" t="s">
        <v>86</v>
      </c>
      <c r="D181" s="254" t="s">
        <v>87</v>
      </c>
      <c r="E181" s="252" t="s">
        <v>118</v>
      </c>
      <c r="F181" s="252" t="s">
        <v>119</v>
      </c>
      <c r="G181" s="252" t="s">
        <v>120</v>
      </c>
      <c r="H181" s="252" t="s">
        <v>121</v>
      </c>
      <c r="I181" s="252" t="s">
        <v>122</v>
      </c>
      <c r="J181" s="252" t="s">
        <v>123</v>
      </c>
      <c r="K181" s="252"/>
      <c r="L181" s="252"/>
      <c r="M181" s="252"/>
      <c r="N181" s="252" t="s">
        <v>124</v>
      </c>
      <c r="O181" s="252" t="s">
        <v>125</v>
      </c>
      <c r="P181" s="252" t="s">
        <v>126</v>
      </c>
      <c r="Q181" s="252" t="s">
        <v>127</v>
      </c>
      <c r="R181" s="252" t="s">
        <v>128</v>
      </c>
      <c r="S181" s="252" t="s">
        <v>129</v>
      </c>
      <c r="T181" s="252" t="s">
        <v>89</v>
      </c>
    </row>
    <row r="182" spans="1:39" s="27" customFormat="1" ht="21">
      <c r="A182" s="261" t="s">
        <v>99</v>
      </c>
      <c r="B182" s="262">
        <v>69185</v>
      </c>
      <c r="C182" s="263">
        <v>64344</v>
      </c>
      <c r="D182" s="262">
        <v>51924</v>
      </c>
      <c r="E182" s="263">
        <v>42168</v>
      </c>
      <c r="F182" s="262">
        <v>128617</v>
      </c>
      <c r="G182" s="263">
        <v>284483</v>
      </c>
      <c r="H182" s="262">
        <v>307438</v>
      </c>
      <c r="I182" s="263">
        <v>220125</v>
      </c>
      <c r="J182" s="262">
        <v>185566</v>
      </c>
      <c r="K182" s="262"/>
      <c r="L182" s="262"/>
      <c r="M182" s="262"/>
      <c r="N182" s="263">
        <v>122759</v>
      </c>
      <c r="O182" s="262">
        <v>55991</v>
      </c>
      <c r="P182" s="263">
        <v>44452</v>
      </c>
      <c r="Q182" s="262">
        <v>19674</v>
      </c>
      <c r="R182" s="263">
        <v>9138</v>
      </c>
      <c r="S182" s="262">
        <v>3198</v>
      </c>
      <c r="T182" s="263">
        <v>4113</v>
      </c>
      <c r="U182" s="261"/>
      <c r="V182" s="261"/>
      <c r="W182" s="261"/>
      <c r="X182" s="261"/>
      <c r="Y182" s="261"/>
      <c r="Z182" s="261"/>
      <c r="AA182" s="261"/>
      <c r="AB182" s="261"/>
      <c r="AC182" s="261"/>
      <c r="AD182" s="261"/>
      <c r="AE182" s="261"/>
      <c r="AF182" s="261"/>
      <c r="AG182" s="261"/>
      <c r="AH182" s="261"/>
      <c r="AI182" s="261"/>
      <c r="AJ182" s="261"/>
      <c r="AK182" s="261"/>
      <c r="AL182" s="261"/>
      <c r="AM182" s="261"/>
    </row>
    <row r="183" spans="1:39" s="27" customFormat="1" ht="21">
      <c r="A183" s="261" t="s">
        <v>134</v>
      </c>
      <c r="B183" s="262">
        <v>61982</v>
      </c>
      <c r="C183" s="263">
        <v>62474</v>
      </c>
      <c r="D183" s="262">
        <v>52202</v>
      </c>
      <c r="E183" s="263">
        <v>38734</v>
      </c>
      <c r="F183" s="262">
        <v>51746</v>
      </c>
      <c r="G183" s="263">
        <v>97386</v>
      </c>
      <c r="H183" s="262">
        <v>105346</v>
      </c>
      <c r="I183" s="263">
        <v>84583</v>
      </c>
      <c r="J183" s="262">
        <v>57954</v>
      </c>
      <c r="K183" s="262"/>
      <c r="L183" s="262"/>
      <c r="M183" s="262"/>
      <c r="N183" s="263">
        <v>35478</v>
      </c>
      <c r="O183" s="262">
        <v>27859</v>
      </c>
      <c r="P183" s="263">
        <v>17754</v>
      </c>
      <c r="Q183" s="262">
        <v>9494</v>
      </c>
      <c r="R183" s="263">
        <v>4297</v>
      </c>
      <c r="S183" s="262">
        <v>3002</v>
      </c>
      <c r="T183" s="263">
        <v>3884</v>
      </c>
      <c r="U183" s="261"/>
      <c r="V183" s="261"/>
      <c r="W183" s="261"/>
      <c r="X183" s="261"/>
      <c r="Y183" s="261"/>
      <c r="Z183" s="261"/>
      <c r="AA183" s="261"/>
      <c r="AB183" s="261"/>
      <c r="AC183" s="261"/>
      <c r="AD183" s="261"/>
      <c r="AE183" s="261"/>
      <c r="AF183" s="261"/>
      <c r="AG183" s="261"/>
      <c r="AH183" s="261"/>
      <c r="AI183" s="261"/>
      <c r="AJ183" s="261"/>
      <c r="AK183" s="261"/>
      <c r="AL183" s="261"/>
      <c r="AM183" s="261"/>
    </row>
    <row r="184" spans="1:20" ht="21.75" thickBot="1">
      <c r="A184" s="251">
        <v>2014</v>
      </c>
      <c r="B184" s="257"/>
      <c r="C184" s="258"/>
      <c r="D184" s="257"/>
      <c r="E184" s="258"/>
      <c r="F184" s="257"/>
      <c r="G184" s="258"/>
      <c r="H184" s="257"/>
      <c r="I184" s="258"/>
      <c r="J184" s="257"/>
      <c r="K184" s="257"/>
      <c r="L184" s="257"/>
      <c r="M184" s="257"/>
      <c r="N184" s="258"/>
      <c r="O184" s="257"/>
      <c r="P184" s="258"/>
      <c r="Q184" s="257"/>
      <c r="R184" s="258"/>
      <c r="S184" s="257"/>
      <c r="T184" s="258"/>
    </row>
    <row r="185" spans="1:20" ht="18.75">
      <c r="A185" s="251"/>
      <c r="B185" s="252" t="s">
        <v>117</v>
      </c>
      <c r="C185" s="253" t="s">
        <v>86</v>
      </c>
      <c r="D185" s="254" t="s">
        <v>87</v>
      </c>
      <c r="E185" s="252" t="s">
        <v>118</v>
      </c>
      <c r="F185" s="252" t="s">
        <v>119</v>
      </c>
      <c r="G185" s="252" t="s">
        <v>120</v>
      </c>
      <c r="H185" s="252" t="s">
        <v>121</v>
      </c>
      <c r="I185" s="252" t="s">
        <v>122</v>
      </c>
      <c r="J185" s="252" t="s">
        <v>123</v>
      </c>
      <c r="K185" s="252"/>
      <c r="L185" s="252"/>
      <c r="M185" s="252"/>
      <c r="N185" s="252" t="s">
        <v>124</v>
      </c>
      <c r="O185" s="252" t="s">
        <v>125</v>
      </c>
      <c r="P185" s="252" t="s">
        <v>126</v>
      </c>
      <c r="Q185" s="252" t="s">
        <v>127</v>
      </c>
      <c r="R185" s="252" t="s">
        <v>128</v>
      </c>
      <c r="S185" s="252" t="s">
        <v>129</v>
      </c>
      <c r="T185" s="252" t="s">
        <v>89</v>
      </c>
    </row>
    <row r="186" spans="1:39" s="27" customFormat="1" ht="21">
      <c r="A186" s="261" t="s">
        <v>99</v>
      </c>
      <c r="B186" s="264">
        <f>B182/(-1000)</f>
        <v>-69.185</v>
      </c>
      <c r="C186" s="264" t="e">
        <f>#N/A</f>
        <v>#N/A</v>
      </c>
      <c r="D186" s="264" t="e">
        <f>#N/A</f>
        <v>#N/A</v>
      </c>
      <c r="E186" s="264" t="e">
        <f>#N/A</f>
        <v>#N/A</v>
      </c>
      <c r="F186" s="264" t="e">
        <f>#N/A</f>
        <v>#N/A</v>
      </c>
      <c r="G186" s="264" t="e">
        <f>#N/A</f>
        <v>#N/A</v>
      </c>
      <c r="H186" s="264" t="e">
        <f>#N/A</f>
        <v>#N/A</v>
      </c>
      <c r="I186" s="264" t="e">
        <f>#N/A</f>
        <v>#N/A</v>
      </c>
      <c r="J186" s="264" t="e">
        <f>#N/A</f>
        <v>#N/A</v>
      </c>
      <c r="K186" s="264"/>
      <c r="L186" s="264"/>
      <c r="M186" s="264"/>
      <c r="N186" s="264" t="e">
        <f>#N/A</f>
        <v>#N/A</v>
      </c>
      <c r="O186" s="264" t="e">
        <f>#N/A</f>
        <v>#N/A</v>
      </c>
      <c r="P186" s="264" t="e">
        <f>#N/A</f>
        <v>#N/A</v>
      </c>
      <c r="Q186" s="264" t="e">
        <f>#N/A</f>
        <v>#N/A</v>
      </c>
      <c r="R186" s="264" t="e">
        <f>#N/A</f>
        <v>#N/A</v>
      </c>
      <c r="S186" s="264" t="e">
        <f>#N/A</f>
        <v>#N/A</v>
      </c>
      <c r="T186" s="264" t="e">
        <f>#N/A</f>
        <v>#N/A</v>
      </c>
      <c r="U186" s="261"/>
      <c r="V186" s="261"/>
      <c r="W186" s="261"/>
      <c r="X186" s="261"/>
      <c r="Y186" s="261"/>
      <c r="Z186" s="261"/>
      <c r="AA186" s="261"/>
      <c r="AB186" s="261"/>
      <c r="AC186" s="261"/>
      <c r="AD186" s="261"/>
      <c r="AE186" s="261"/>
      <c r="AF186" s="261"/>
      <c r="AG186" s="261"/>
      <c r="AH186" s="261"/>
      <c r="AI186" s="261"/>
      <c r="AJ186" s="261"/>
      <c r="AK186" s="261"/>
      <c r="AL186" s="261"/>
      <c r="AM186" s="261"/>
    </row>
    <row r="187" spans="1:39" s="27" customFormat="1" ht="21">
      <c r="A187" s="261" t="s">
        <v>134</v>
      </c>
      <c r="B187" s="264">
        <f>B183/(1000)</f>
        <v>61.982</v>
      </c>
      <c r="C187" s="264" t="e">
        <f>#N/A</f>
        <v>#N/A</v>
      </c>
      <c r="D187" s="264" t="e">
        <f>#N/A</f>
        <v>#N/A</v>
      </c>
      <c r="E187" s="264" t="e">
        <f>#N/A</f>
        <v>#N/A</v>
      </c>
      <c r="F187" s="264" t="e">
        <f>#N/A</f>
        <v>#N/A</v>
      </c>
      <c r="G187" s="264" t="e">
        <f>#N/A</f>
        <v>#N/A</v>
      </c>
      <c r="H187" s="264" t="e">
        <f>#N/A</f>
        <v>#N/A</v>
      </c>
      <c r="I187" s="264" t="e">
        <f>#N/A</f>
        <v>#N/A</v>
      </c>
      <c r="J187" s="264" t="e">
        <f>#N/A</f>
        <v>#N/A</v>
      </c>
      <c r="K187" s="264"/>
      <c r="L187" s="264"/>
      <c r="M187" s="264"/>
      <c r="N187" s="264" t="e">
        <f>#N/A</f>
        <v>#N/A</v>
      </c>
      <c r="O187" s="264" t="e">
        <f>#N/A</f>
        <v>#N/A</v>
      </c>
      <c r="P187" s="264" t="e">
        <f>#N/A</f>
        <v>#N/A</v>
      </c>
      <c r="Q187" s="264" t="e">
        <f>#N/A</f>
        <v>#N/A</v>
      </c>
      <c r="R187" s="264" t="e">
        <f>#N/A</f>
        <v>#N/A</v>
      </c>
      <c r="S187" s="264" t="e">
        <f>#N/A</f>
        <v>#N/A</v>
      </c>
      <c r="T187" s="264" t="e">
        <f>#N/A</f>
        <v>#N/A</v>
      </c>
      <c r="U187" s="261"/>
      <c r="V187" s="261"/>
      <c r="W187" s="261"/>
      <c r="X187" s="261"/>
      <c r="Y187" s="261"/>
      <c r="Z187" s="261"/>
      <c r="AA187" s="261"/>
      <c r="AB187" s="261"/>
      <c r="AC187" s="261"/>
      <c r="AD187" s="261"/>
      <c r="AE187" s="261"/>
      <c r="AF187" s="261"/>
      <c r="AG187" s="261"/>
      <c r="AH187" s="261"/>
      <c r="AI187" s="261"/>
      <c r="AJ187" s="261"/>
      <c r="AK187" s="261"/>
      <c r="AL187" s="261"/>
      <c r="AM187" s="261"/>
    </row>
    <row r="188" spans="23:26" ht="37.5">
      <c r="W188" s="266" t="s">
        <v>150</v>
      </c>
      <c r="X188" s="244">
        <v>449158</v>
      </c>
      <c r="Y188" s="244">
        <v>662929</v>
      </c>
      <c r="Z188" s="244">
        <v>844720</v>
      </c>
    </row>
  </sheetData>
  <sheetProtection/>
  <mergeCells count="4">
    <mergeCell ref="C143:H144"/>
    <mergeCell ref="K129:L129"/>
    <mergeCell ref="M129:N129"/>
    <mergeCell ref="O129:P129"/>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A40">
      <selection activeCell="D45" sqref="D45"/>
    </sheetView>
  </sheetViews>
  <sheetFormatPr defaultColWidth="9.140625" defaultRowHeight="12.75"/>
  <cols>
    <col min="1" max="1" width="17.57421875" style="62" customWidth="1"/>
    <col min="2" max="8" width="13.140625" style="62" customWidth="1"/>
    <col min="9" max="17" width="13.140625" style="0" customWidth="1"/>
    <col min="19" max="21" width="12.8515625" style="0" customWidth="1"/>
  </cols>
  <sheetData>
    <row r="3" spans="1:18" s="532" customFormat="1" ht="18.75">
      <c r="A3" s="535">
        <v>2017</v>
      </c>
      <c r="B3" s="534" t="s">
        <v>117</v>
      </c>
      <c r="C3" s="534" t="s">
        <v>86</v>
      </c>
      <c r="D3" s="534" t="s">
        <v>87</v>
      </c>
      <c r="E3" s="534" t="s">
        <v>118</v>
      </c>
      <c r="F3" s="534" t="s">
        <v>119</v>
      </c>
      <c r="G3" s="534" t="s">
        <v>120</v>
      </c>
      <c r="H3" s="534" t="s">
        <v>121</v>
      </c>
      <c r="I3" s="536" t="s">
        <v>122</v>
      </c>
      <c r="J3" s="536" t="s">
        <v>123</v>
      </c>
      <c r="K3" s="536" t="s">
        <v>124</v>
      </c>
      <c r="L3" s="536" t="s">
        <v>125</v>
      </c>
      <c r="M3" s="536" t="s">
        <v>126</v>
      </c>
      <c r="N3" s="536" t="s">
        <v>127</v>
      </c>
      <c r="O3" s="536" t="s">
        <v>128</v>
      </c>
      <c r="P3" s="536" t="s">
        <v>129</v>
      </c>
      <c r="Q3" s="536" t="s">
        <v>89</v>
      </c>
      <c r="R3" s="533"/>
    </row>
    <row r="4" spans="1:18" s="532" customFormat="1" ht="19.5" thickBot="1">
      <c r="A4" s="535" t="s">
        <v>88</v>
      </c>
      <c r="B4" s="531">
        <v>83470</v>
      </c>
      <c r="C4" s="531">
        <v>77365</v>
      </c>
      <c r="D4" s="531">
        <v>67321</v>
      </c>
      <c r="E4" s="531">
        <v>52811</v>
      </c>
      <c r="F4" s="531">
        <v>169069</v>
      </c>
      <c r="G4" s="531">
        <v>372025</v>
      </c>
      <c r="H4" s="531">
        <v>402025</v>
      </c>
      <c r="I4" s="531">
        <v>287052</v>
      </c>
      <c r="J4" s="531">
        <v>241598</v>
      </c>
      <c r="K4" s="531">
        <v>159718</v>
      </c>
      <c r="L4" s="531">
        <v>72699</v>
      </c>
      <c r="M4" s="531">
        <v>57902</v>
      </c>
      <c r="N4" s="531">
        <v>25331</v>
      </c>
      <c r="O4" s="531">
        <v>11627</v>
      </c>
      <c r="P4" s="531">
        <v>3941</v>
      </c>
      <c r="Q4" s="531">
        <v>4916</v>
      </c>
      <c r="R4" s="533"/>
    </row>
    <row r="5" spans="1:18" s="532" customFormat="1" ht="19.5" thickBot="1">
      <c r="A5" s="535" t="s">
        <v>144</v>
      </c>
      <c r="B5" s="531">
        <v>74342</v>
      </c>
      <c r="C5" s="531">
        <v>75425</v>
      </c>
      <c r="D5" s="531">
        <v>63436</v>
      </c>
      <c r="E5" s="531">
        <v>46849</v>
      </c>
      <c r="F5" s="531">
        <v>64057</v>
      </c>
      <c r="G5" s="531">
        <v>121438</v>
      </c>
      <c r="H5" s="531">
        <v>131104</v>
      </c>
      <c r="I5" s="531">
        <v>109368</v>
      </c>
      <c r="J5" s="531">
        <v>75443</v>
      </c>
      <c r="K5" s="531">
        <v>43814</v>
      </c>
      <c r="L5" s="531">
        <v>34444</v>
      </c>
      <c r="M5" s="531">
        <v>21884</v>
      </c>
      <c r="N5" s="531">
        <v>11771</v>
      </c>
      <c r="O5" s="531">
        <v>5312</v>
      </c>
      <c r="P5" s="531">
        <v>3762</v>
      </c>
      <c r="Q5" s="531">
        <v>5136</v>
      </c>
      <c r="R5" s="533"/>
    </row>
    <row r="6" spans="1:18" s="532" customFormat="1" ht="18.75">
      <c r="A6" s="535">
        <v>2017</v>
      </c>
      <c r="B6" s="534"/>
      <c r="C6" s="534"/>
      <c r="D6" s="534"/>
      <c r="E6" s="534"/>
      <c r="F6" s="534"/>
      <c r="G6" s="534"/>
      <c r="H6" s="534"/>
      <c r="I6" s="536"/>
      <c r="J6" s="536"/>
      <c r="K6" s="536"/>
      <c r="L6" s="536"/>
      <c r="M6" s="536"/>
      <c r="N6" s="536"/>
      <c r="O6" s="536"/>
      <c r="P6" s="536"/>
      <c r="Q6" s="536"/>
      <c r="R6" s="533"/>
    </row>
    <row r="7" spans="1:18" s="532" customFormat="1" ht="18.75">
      <c r="A7" s="535"/>
      <c r="B7" s="534" t="s">
        <v>117</v>
      </c>
      <c r="C7" s="534" t="s">
        <v>86</v>
      </c>
      <c r="D7" s="534" t="s">
        <v>87</v>
      </c>
      <c r="E7" s="534" t="s">
        <v>118</v>
      </c>
      <c r="F7" s="534" t="s">
        <v>119</v>
      </c>
      <c r="G7" s="534" t="s">
        <v>120</v>
      </c>
      <c r="H7" s="534" t="s">
        <v>121</v>
      </c>
      <c r="I7" s="536" t="s">
        <v>122</v>
      </c>
      <c r="J7" s="536" t="s">
        <v>123</v>
      </c>
      <c r="K7" s="536" t="s">
        <v>124</v>
      </c>
      <c r="L7" s="536" t="s">
        <v>125</v>
      </c>
      <c r="M7" s="536" t="s">
        <v>126</v>
      </c>
      <c r="N7" s="536" t="s">
        <v>127</v>
      </c>
      <c r="O7" s="536" t="s">
        <v>128</v>
      </c>
      <c r="P7" s="536" t="s">
        <v>129</v>
      </c>
      <c r="Q7" s="536" t="s">
        <v>89</v>
      </c>
      <c r="R7" s="533"/>
    </row>
    <row r="8" spans="1:18" s="532" customFormat="1" ht="18.75">
      <c r="A8" s="535" t="s">
        <v>88</v>
      </c>
      <c r="B8" s="534">
        <f aca="true" t="shared" si="0" ref="B8:Q8">B4/(-1000)</f>
        <v>-83.47</v>
      </c>
      <c r="C8" s="534">
        <f t="shared" si="0"/>
        <v>-77.365</v>
      </c>
      <c r="D8" s="534">
        <f t="shared" si="0"/>
        <v>-67.321</v>
      </c>
      <c r="E8" s="534">
        <f t="shared" si="0"/>
        <v>-52.811</v>
      </c>
      <c r="F8" s="534">
        <f t="shared" si="0"/>
        <v>-169.069</v>
      </c>
      <c r="G8" s="534">
        <f t="shared" si="0"/>
        <v>-372.025</v>
      </c>
      <c r="H8" s="534">
        <f t="shared" si="0"/>
        <v>-402.025</v>
      </c>
      <c r="I8" s="534">
        <f t="shared" si="0"/>
        <v>-287.052</v>
      </c>
      <c r="J8" s="534">
        <f t="shared" si="0"/>
        <v>-241.598</v>
      </c>
      <c r="K8" s="534">
        <f t="shared" si="0"/>
        <v>-159.718</v>
      </c>
      <c r="L8" s="534">
        <f t="shared" si="0"/>
        <v>-72.699</v>
      </c>
      <c r="M8" s="534">
        <f t="shared" si="0"/>
        <v>-57.902</v>
      </c>
      <c r="N8" s="534">
        <f t="shared" si="0"/>
        <v>-25.331</v>
      </c>
      <c r="O8" s="534">
        <f t="shared" si="0"/>
        <v>-11.627</v>
      </c>
      <c r="P8" s="534">
        <f t="shared" si="0"/>
        <v>-3.941</v>
      </c>
      <c r="Q8" s="534">
        <f t="shared" si="0"/>
        <v>-4.916</v>
      </c>
      <c r="R8" s="533"/>
    </row>
    <row r="9" spans="1:18" s="532" customFormat="1" ht="18.75">
      <c r="A9" s="535" t="s">
        <v>144</v>
      </c>
      <c r="B9" s="534">
        <f aca="true" t="shared" si="1" ref="B9:Q9">B5/(1000)</f>
        <v>74.342</v>
      </c>
      <c r="C9" s="534">
        <f t="shared" si="1"/>
        <v>75.425</v>
      </c>
      <c r="D9" s="534">
        <f t="shared" si="1"/>
        <v>63.436</v>
      </c>
      <c r="E9" s="534">
        <f t="shared" si="1"/>
        <v>46.849</v>
      </c>
      <c r="F9" s="534">
        <f t="shared" si="1"/>
        <v>64.057</v>
      </c>
      <c r="G9" s="534">
        <f t="shared" si="1"/>
        <v>121.438</v>
      </c>
      <c r="H9" s="534">
        <f t="shared" si="1"/>
        <v>131.104</v>
      </c>
      <c r="I9" s="534">
        <f t="shared" si="1"/>
        <v>109.368</v>
      </c>
      <c r="J9" s="534">
        <f t="shared" si="1"/>
        <v>75.443</v>
      </c>
      <c r="K9" s="534">
        <f t="shared" si="1"/>
        <v>43.814</v>
      </c>
      <c r="L9" s="534">
        <f t="shared" si="1"/>
        <v>34.444</v>
      </c>
      <c r="M9" s="534">
        <f t="shared" si="1"/>
        <v>21.884</v>
      </c>
      <c r="N9" s="534">
        <f t="shared" si="1"/>
        <v>11.771</v>
      </c>
      <c r="O9" s="534">
        <f t="shared" si="1"/>
        <v>5.312</v>
      </c>
      <c r="P9" s="534">
        <f t="shared" si="1"/>
        <v>3.762</v>
      </c>
      <c r="Q9" s="534">
        <f t="shared" si="1"/>
        <v>5.136</v>
      </c>
      <c r="R9" s="533"/>
    </row>
    <row r="10" spans="1:18" s="540" customFormat="1" ht="18.75">
      <c r="A10" s="537"/>
      <c r="B10" s="538"/>
      <c r="C10" s="538"/>
      <c r="D10" s="538"/>
      <c r="E10" s="538"/>
      <c r="F10" s="538"/>
      <c r="G10" s="538"/>
      <c r="H10" s="538"/>
      <c r="I10" s="538"/>
      <c r="J10" s="538"/>
      <c r="K10" s="538"/>
      <c r="L10" s="538"/>
      <c r="M10" s="538"/>
      <c r="N10" s="538"/>
      <c r="O10" s="538"/>
      <c r="P10" s="538"/>
      <c r="Q10" s="538"/>
      <c r="R10" s="539"/>
    </row>
    <row r="11" spans="1:18" s="540" customFormat="1" ht="34.5">
      <c r="A11" s="785"/>
      <c r="B11" s="542"/>
      <c r="C11" s="542"/>
      <c r="D11" s="542"/>
      <c r="E11" s="557">
        <v>2018</v>
      </c>
      <c r="F11" s="542"/>
      <c r="G11" s="542"/>
      <c r="H11" s="542"/>
      <c r="I11" s="542"/>
      <c r="J11" s="542"/>
      <c r="K11" s="542"/>
      <c r="L11" s="542"/>
      <c r="M11" s="542"/>
      <c r="N11" s="542"/>
      <c r="O11" s="542"/>
      <c r="P11" s="542"/>
      <c r="Q11" s="542"/>
      <c r="R11" s="539"/>
    </row>
    <row r="12" spans="1:17" ht="21">
      <c r="A12" s="785"/>
      <c r="B12" s="543" t="s">
        <v>57</v>
      </c>
      <c r="C12" s="544" t="s">
        <v>58</v>
      </c>
      <c r="D12" s="543" t="s">
        <v>59</v>
      </c>
      <c r="E12" s="544" t="s">
        <v>60</v>
      </c>
      <c r="F12" s="543" t="s">
        <v>61</v>
      </c>
      <c r="G12" s="544" t="s">
        <v>62</v>
      </c>
      <c r="H12" s="543" t="s">
        <v>63</v>
      </c>
      <c r="I12" s="544" t="s">
        <v>64</v>
      </c>
      <c r="J12" s="543" t="s">
        <v>65</v>
      </c>
      <c r="K12" s="544" t="s">
        <v>66</v>
      </c>
      <c r="L12" s="543" t="s">
        <v>67</v>
      </c>
      <c r="M12" s="544" t="s">
        <v>68</v>
      </c>
      <c r="N12" s="545" t="s">
        <v>958</v>
      </c>
      <c r="O12" s="545" t="s">
        <v>957</v>
      </c>
      <c r="P12" s="545" t="s">
        <v>956</v>
      </c>
      <c r="Q12" s="545">
        <v>75</v>
      </c>
    </row>
    <row r="13" spans="1:17" ht="37.5">
      <c r="A13" s="546" t="s">
        <v>255</v>
      </c>
      <c r="B13" s="547">
        <v>88918</v>
      </c>
      <c r="C13" s="548">
        <v>82387</v>
      </c>
      <c r="D13" s="547">
        <v>71636</v>
      </c>
      <c r="E13" s="548">
        <v>56116</v>
      </c>
      <c r="F13" s="547">
        <v>180704</v>
      </c>
      <c r="G13" s="548">
        <v>398162</v>
      </c>
      <c r="H13" s="547">
        <v>430363</v>
      </c>
      <c r="I13" s="548">
        <v>307216</v>
      </c>
      <c r="J13" s="547">
        <v>258607</v>
      </c>
      <c r="K13" s="548">
        <v>170899</v>
      </c>
      <c r="L13" s="547">
        <v>77713</v>
      </c>
      <c r="M13" s="548">
        <v>61904</v>
      </c>
      <c r="N13" s="547">
        <v>27040</v>
      </c>
      <c r="O13" s="548">
        <v>12368</v>
      </c>
      <c r="P13" s="547">
        <v>4166</v>
      </c>
      <c r="Q13" s="548">
        <v>5191</v>
      </c>
    </row>
    <row r="14" spans="1:17" ht="37.5">
      <c r="A14" s="546" t="s">
        <v>256</v>
      </c>
      <c r="B14" s="547">
        <v>80134</v>
      </c>
      <c r="C14" s="548">
        <v>81343</v>
      </c>
      <c r="D14" s="547">
        <v>68314</v>
      </c>
      <c r="E14" s="548">
        <v>50313</v>
      </c>
      <c r="F14" s="547">
        <v>69058</v>
      </c>
      <c r="G14" s="548">
        <v>131496</v>
      </c>
      <c r="H14" s="547">
        <v>142099</v>
      </c>
      <c r="I14" s="548">
        <v>118535</v>
      </c>
      <c r="J14" s="547">
        <v>81676</v>
      </c>
      <c r="K14" s="548">
        <v>47307</v>
      </c>
      <c r="L14" s="547">
        <v>37176</v>
      </c>
      <c r="M14" s="548">
        <v>23605</v>
      </c>
      <c r="N14" s="547">
        <v>12665</v>
      </c>
      <c r="O14" s="548">
        <v>5657</v>
      </c>
      <c r="P14" s="547">
        <v>4015</v>
      </c>
      <c r="Q14" s="548">
        <v>5492</v>
      </c>
    </row>
    <row r="15" spans="1:18" ht="18.75">
      <c r="A15" s="549"/>
      <c r="B15" s="549"/>
      <c r="C15" s="550"/>
      <c r="D15" s="550"/>
      <c r="E15" s="550"/>
      <c r="F15" s="550"/>
      <c r="G15" s="550"/>
      <c r="H15" s="550"/>
      <c r="I15" s="549"/>
      <c r="J15" s="549"/>
      <c r="K15" s="549"/>
      <c r="L15" s="549"/>
      <c r="M15" s="549"/>
      <c r="N15" s="549"/>
      <c r="O15" s="549"/>
      <c r="P15" s="549"/>
      <c r="Q15" s="549"/>
      <c r="R15" s="541"/>
    </row>
    <row r="16" spans="1:17" ht="21">
      <c r="A16" s="551"/>
      <c r="B16" s="552" t="s">
        <v>57</v>
      </c>
      <c r="C16" s="553" t="s">
        <v>58</v>
      </c>
      <c r="D16" s="552" t="s">
        <v>59</v>
      </c>
      <c r="E16" s="553" t="s">
        <v>60</v>
      </c>
      <c r="F16" s="552" t="s">
        <v>61</v>
      </c>
      <c r="G16" s="553" t="s">
        <v>62</v>
      </c>
      <c r="H16" s="552" t="s">
        <v>63</v>
      </c>
      <c r="I16" s="553" t="s">
        <v>64</v>
      </c>
      <c r="J16" s="552" t="s">
        <v>65</v>
      </c>
      <c r="K16" s="553" t="s">
        <v>66</v>
      </c>
      <c r="L16" s="552" t="s">
        <v>67</v>
      </c>
      <c r="M16" s="553" t="s">
        <v>68</v>
      </c>
      <c r="N16" s="545" t="s">
        <v>958</v>
      </c>
      <c r="O16" s="545" t="s">
        <v>957</v>
      </c>
      <c r="P16" s="545" t="s">
        <v>956</v>
      </c>
      <c r="Q16" s="545" t="s">
        <v>89</v>
      </c>
    </row>
    <row r="17" spans="1:17" ht="18.75">
      <c r="A17" s="546" t="s">
        <v>279</v>
      </c>
      <c r="B17" s="551">
        <f>B13/(-1000)</f>
        <v>-88.918</v>
      </c>
      <c r="C17" s="551">
        <f aca="true" t="shared" si="2" ref="C17:Q17">C13/(-1000)</f>
        <v>-82.387</v>
      </c>
      <c r="D17" s="551">
        <f t="shared" si="2"/>
        <v>-71.636</v>
      </c>
      <c r="E17" s="551">
        <f t="shared" si="2"/>
        <v>-56.116</v>
      </c>
      <c r="F17" s="551">
        <f t="shared" si="2"/>
        <v>-180.704</v>
      </c>
      <c r="G17" s="551">
        <f t="shared" si="2"/>
        <v>-398.162</v>
      </c>
      <c r="H17" s="551">
        <f t="shared" si="2"/>
        <v>-430.363</v>
      </c>
      <c r="I17" s="551">
        <f t="shared" si="2"/>
        <v>-307.216</v>
      </c>
      <c r="J17" s="551">
        <f t="shared" si="2"/>
        <v>-258.607</v>
      </c>
      <c r="K17" s="551">
        <f t="shared" si="2"/>
        <v>-170.899</v>
      </c>
      <c r="L17" s="551">
        <f t="shared" si="2"/>
        <v>-77.713</v>
      </c>
      <c r="M17" s="551">
        <f t="shared" si="2"/>
        <v>-61.904</v>
      </c>
      <c r="N17" s="551">
        <f t="shared" si="2"/>
        <v>-27.04</v>
      </c>
      <c r="O17" s="551">
        <f t="shared" si="2"/>
        <v>-12.368</v>
      </c>
      <c r="P17" s="551">
        <f t="shared" si="2"/>
        <v>-4.166</v>
      </c>
      <c r="Q17" s="551">
        <f t="shared" si="2"/>
        <v>-5.191</v>
      </c>
    </row>
    <row r="18" spans="1:17" ht="21">
      <c r="A18" s="546" t="s">
        <v>959</v>
      </c>
      <c r="B18" s="555">
        <v>80.134</v>
      </c>
      <c r="C18" s="556">
        <v>81.343</v>
      </c>
      <c r="D18" s="555">
        <v>68.314</v>
      </c>
      <c r="E18" s="556">
        <v>50.313</v>
      </c>
      <c r="F18" s="555">
        <v>69.058</v>
      </c>
      <c r="G18" s="556">
        <v>131.496</v>
      </c>
      <c r="H18" s="555">
        <v>142.099</v>
      </c>
      <c r="I18" s="556">
        <v>118.535</v>
      </c>
      <c r="J18" s="555">
        <v>81.676</v>
      </c>
      <c r="K18" s="556">
        <v>47.307</v>
      </c>
      <c r="L18" s="555">
        <v>37.176</v>
      </c>
      <c r="M18" s="556">
        <v>23.605</v>
      </c>
      <c r="N18" s="555">
        <v>12.665</v>
      </c>
      <c r="O18" s="556">
        <v>5.657</v>
      </c>
      <c r="P18" s="555">
        <v>4.015</v>
      </c>
      <c r="Q18" s="556">
        <v>5.492</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E2">
      <selection activeCell="F42" sqref="F42"/>
    </sheetView>
  </sheetViews>
  <sheetFormatPr defaultColWidth="9.140625" defaultRowHeight="12.75"/>
  <cols>
    <col min="1" max="1" width="17.57421875" style="62" customWidth="1"/>
    <col min="2" max="8" width="13.140625" style="62" customWidth="1"/>
    <col min="9" max="17" width="13.140625" style="0" customWidth="1"/>
    <col min="19" max="21" width="12.8515625" style="0" customWidth="1"/>
  </cols>
  <sheetData>
    <row r="3" spans="1:18" s="532" customFormat="1" ht="18.75">
      <c r="A3" s="535">
        <v>2017</v>
      </c>
      <c r="B3" s="534" t="s">
        <v>117</v>
      </c>
      <c r="C3" s="534" t="s">
        <v>86</v>
      </c>
      <c r="D3" s="534" t="s">
        <v>87</v>
      </c>
      <c r="E3" s="534" t="s">
        <v>118</v>
      </c>
      <c r="F3" s="534" t="s">
        <v>119</v>
      </c>
      <c r="G3" s="534" t="s">
        <v>120</v>
      </c>
      <c r="H3" s="534" t="s">
        <v>121</v>
      </c>
      <c r="I3" s="536" t="s">
        <v>122</v>
      </c>
      <c r="J3" s="536" t="s">
        <v>123</v>
      </c>
      <c r="K3" s="536" t="s">
        <v>124</v>
      </c>
      <c r="L3" s="536" t="s">
        <v>125</v>
      </c>
      <c r="M3" s="536" t="s">
        <v>126</v>
      </c>
      <c r="N3" s="536" t="s">
        <v>127</v>
      </c>
      <c r="O3" s="536" t="s">
        <v>128</v>
      </c>
      <c r="P3" s="536" t="s">
        <v>129</v>
      </c>
      <c r="Q3" s="536" t="s">
        <v>89</v>
      </c>
      <c r="R3" s="533"/>
    </row>
    <row r="4" spans="1:18" s="532" customFormat="1" ht="19.5" thickBot="1">
      <c r="A4" s="535" t="s">
        <v>88</v>
      </c>
      <c r="B4" s="531">
        <v>83470</v>
      </c>
      <c r="C4" s="531">
        <v>77365</v>
      </c>
      <c r="D4" s="531">
        <v>67321</v>
      </c>
      <c r="E4" s="531">
        <v>52811</v>
      </c>
      <c r="F4" s="531">
        <v>169069</v>
      </c>
      <c r="G4" s="531">
        <v>372025</v>
      </c>
      <c r="H4" s="531">
        <v>402025</v>
      </c>
      <c r="I4" s="531">
        <v>287052</v>
      </c>
      <c r="J4" s="531">
        <v>241598</v>
      </c>
      <c r="K4" s="531">
        <v>159718</v>
      </c>
      <c r="L4" s="531">
        <v>72699</v>
      </c>
      <c r="M4" s="531">
        <v>57902</v>
      </c>
      <c r="N4" s="531">
        <v>25331</v>
      </c>
      <c r="O4" s="531">
        <v>11627</v>
      </c>
      <c r="P4" s="531">
        <v>3941</v>
      </c>
      <c r="Q4" s="531">
        <v>4916</v>
      </c>
      <c r="R4" s="533"/>
    </row>
    <row r="5" spans="1:18" s="532" customFormat="1" ht="19.5" thickBot="1">
      <c r="A5" s="535" t="s">
        <v>144</v>
      </c>
      <c r="B5" s="531">
        <v>74342</v>
      </c>
      <c r="C5" s="531">
        <v>75425</v>
      </c>
      <c r="D5" s="531">
        <v>63436</v>
      </c>
      <c r="E5" s="531">
        <v>46849</v>
      </c>
      <c r="F5" s="531">
        <v>64057</v>
      </c>
      <c r="G5" s="531">
        <v>121438</v>
      </c>
      <c r="H5" s="531">
        <v>131104</v>
      </c>
      <c r="I5" s="531">
        <v>109368</v>
      </c>
      <c r="J5" s="531">
        <v>75443</v>
      </c>
      <c r="K5" s="531">
        <v>43814</v>
      </c>
      <c r="L5" s="531">
        <v>34444</v>
      </c>
      <c r="M5" s="531">
        <v>21884</v>
      </c>
      <c r="N5" s="531">
        <v>11771</v>
      </c>
      <c r="O5" s="531">
        <v>5312</v>
      </c>
      <c r="P5" s="531">
        <v>3762</v>
      </c>
      <c r="Q5" s="531">
        <v>5136</v>
      </c>
      <c r="R5" s="533"/>
    </row>
    <row r="6" spans="1:18" s="532" customFormat="1" ht="18.75">
      <c r="A6" s="535">
        <v>2017</v>
      </c>
      <c r="B6" s="534"/>
      <c r="C6" s="534"/>
      <c r="D6" s="534"/>
      <c r="E6" s="534"/>
      <c r="F6" s="534"/>
      <c r="G6" s="534"/>
      <c r="H6" s="534"/>
      <c r="I6" s="536"/>
      <c r="J6" s="536"/>
      <c r="K6" s="536"/>
      <c r="L6" s="536"/>
      <c r="M6" s="536"/>
      <c r="N6" s="536"/>
      <c r="O6" s="536"/>
      <c r="P6" s="536"/>
      <c r="Q6" s="536"/>
      <c r="R6" s="533"/>
    </row>
    <row r="7" spans="1:18" s="532" customFormat="1" ht="18.75">
      <c r="A7" s="535"/>
      <c r="B7" s="534" t="s">
        <v>117</v>
      </c>
      <c r="C7" s="534" t="s">
        <v>86</v>
      </c>
      <c r="D7" s="534" t="s">
        <v>87</v>
      </c>
      <c r="E7" s="534" t="s">
        <v>118</v>
      </c>
      <c r="F7" s="534" t="s">
        <v>119</v>
      </c>
      <c r="G7" s="534" t="s">
        <v>120</v>
      </c>
      <c r="H7" s="534" t="s">
        <v>121</v>
      </c>
      <c r="I7" s="536" t="s">
        <v>122</v>
      </c>
      <c r="J7" s="536" t="s">
        <v>123</v>
      </c>
      <c r="K7" s="536" t="s">
        <v>124</v>
      </c>
      <c r="L7" s="536" t="s">
        <v>125</v>
      </c>
      <c r="M7" s="536" t="s">
        <v>126</v>
      </c>
      <c r="N7" s="536" t="s">
        <v>127</v>
      </c>
      <c r="O7" s="536" t="s">
        <v>128</v>
      </c>
      <c r="P7" s="536" t="s">
        <v>129</v>
      </c>
      <c r="Q7" s="536" t="s">
        <v>89</v>
      </c>
      <c r="R7" s="533"/>
    </row>
    <row r="8" spans="1:18" s="532" customFormat="1" ht="18.75">
      <c r="A8" s="535" t="s">
        <v>88</v>
      </c>
      <c r="B8" s="534">
        <f aca="true" t="shared" si="0" ref="B8:Q8">B4/(-1000)</f>
        <v>-83.47</v>
      </c>
      <c r="C8" s="534">
        <f t="shared" si="0"/>
        <v>-77.365</v>
      </c>
      <c r="D8" s="534">
        <f t="shared" si="0"/>
        <v>-67.321</v>
      </c>
      <c r="E8" s="534">
        <f t="shared" si="0"/>
        <v>-52.811</v>
      </c>
      <c r="F8" s="534">
        <f t="shared" si="0"/>
        <v>-169.069</v>
      </c>
      <c r="G8" s="534">
        <f t="shared" si="0"/>
        <v>-372.025</v>
      </c>
      <c r="H8" s="534">
        <f t="shared" si="0"/>
        <v>-402.025</v>
      </c>
      <c r="I8" s="534">
        <f t="shared" si="0"/>
        <v>-287.052</v>
      </c>
      <c r="J8" s="534">
        <f t="shared" si="0"/>
        <v>-241.598</v>
      </c>
      <c r="K8" s="534">
        <f t="shared" si="0"/>
        <v>-159.718</v>
      </c>
      <c r="L8" s="534">
        <f t="shared" si="0"/>
        <v>-72.699</v>
      </c>
      <c r="M8" s="534">
        <f t="shared" si="0"/>
        <v>-57.902</v>
      </c>
      <c r="N8" s="534">
        <f t="shared" si="0"/>
        <v>-25.331</v>
      </c>
      <c r="O8" s="534">
        <f t="shared" si="0"/>
        <v>-11.627</v>
      </c>
      <c r="P8" s="534">
        <f t="shared" si="0"/>
        <v>-3.941</v>
      </c>
      <c r="Q8" s="534">
        <f t="shared" si="0"/>
        <v>-4.916</v>
      </c>
      <c r="R8" s="533"/>
    </row>
    <row r="9" spans="1:18" s="532" customFormat="1" ht="18.75">
      <c r="A9" s="535" t="s">
        <v>144</v>
      </c>
      <c r="B9" s="534">
        <f aca="true" t="shared" si="1" ref="B9:Q9">B5/(1000)</f>
        <v>74.342</v>
      </c>
      <c r="C9" s="534">
        <f t="shared" si="1"/>
        <v>75.425</v>
      </c>
      <c r="D9" s="534">
        <f t="shared" si="1"/>
        <v>63.436</v>
      </c>
      <c r="E9" s="534">
        <f t="shared" si="1"/>
        <v>46.849</v>
      </c>
      <c r="F9" s="534">
        <f t="shared" si="1"/>
        <v>64.057</v>
      </c>
      <c r="G9" s="534">
        <f t="shared" si="1"/>
        <v>121.438</v>
      </c>
      <c r="H9" s="534">
        <f t="shared" si="1"/>
        <v>131.104</v>
      </c>
      <c r="I9" s="534">
        <f t="shared" si="1"/>
        <v>109.368</v>
      </c>
      <c r="J9" s="534">
        <f t="shared" si="1"/>
        <v>75.443</v>
      </c>
      <c r="K9" s="534">
        <f t="shared" si="1"/>
        <v>43.814</v>
      </c>
      <c r="L9" s="534">
        <f t="shared" si="1"/>
        <v>34.444</v>
      </c>
      <c r="M9" s="534">
        <f t="shared" si="1"/>
        <v>21.884</v>
      </c>
      <c r="N9" s="534">
        <f t="shared" si="1"/>
        <v>11.771</v>
      </c>
      <c r="O9" s="534">
        <f t="shared" si="1"/>
        <v>5.312</v>
      </c>
      <c r="P9" s="534">
        <f t="shared" si="1"/>
        <v>3.762</v>
      </c>
      <c r="Q9" s="534">
        <f t="shared" si="1"/>
        <v>5.136</v>
      </c>
      <c r="R9" s="533"/>
    </row>
    <row r="10" spans="1:18" s="540" customFormat="1" ht="18.75">
      <c r="A10" s="537"/>
      <c r="B10" s="538"/>
      <c r="C10" s="538"/>
      <c r="D10" s="538"/>
      <c r="E10" s="538"/>
      <c r="F10" s="538"/>
      <c r="G10" s="538"/>
      <c r="H10" s="538"/>
      <c r="I10" s="538"/>
      <c r="J10" s="538"/>
      <c r="K10" s="538"/>
      <c r="L10" s="538"/>
      <c r="M10" s="538"/>
      <c r="N10" s="538"/>
      <c r="O10" s="538"/>
      <c r="P10" s="538"/>
      <c r="Q10" s="538"/>
      <c r="R10" s="539"/>
    </row>
    <row r="11" spans="1:18" s="540" customFormat="1" ht="34.5">
      <c r="A11" s="786"/>
      <c r="B11" s="576"/>
      <c r="C11" s="576"/>
      <c r="D11" s="576"/>
      <c r="E11" s="577">
        <v>2019</v>
      </c>
      <c r="F11" s="576"/>
      <c r="G11" s="576"/>
      <c r="H11" s="576"/>
      <c r="I11" s="576"/>
      <c r="J11" s="576"/>
      <c r="K11" s="576"/>
      <c r="L11" s="576"/>
      <c r="M11" s="576"/>
      <c r="N11" s="576"/>
      <c r="O11" s="576"/>
      <c r="P11" s="576"/>
      <c r="Q11" s="576"/>
      <c r="R11" s="539"/>
    </row>
    <row r="12" spans="1:17" ht="21">
      <c r="A12" s="786"/>
      <c r="B12" s="578" t="s">
        <v>57</v>
      </c>
      <c r="C12" s="578" t="s">
        <v>58</v>
      </c>
      <c r="D12" s="578" t="s">
        <v>59</v>
      </c>
      <c r="E12" s="578" t="s">
        <v>60</v>
      </c>
      <c r="F12" s="578" t="s">
        <v>61</v>
      </c>
      <c r="G12" s="578" t="s">
        <v>62</v>
      </c>
      <c r="H12" s="578" t="s">
        <v>63</v>
      </c>
      <c r="I12" s="578" t="s">
        <v>64</v>
      </c>
      <c r="J12" s="578" t="s">
        <v>65</v>
      </c>
      <c r="K12" s="578" t="s">
        <v>66</v>
      </c>
      <c r="L12" s="578" t="s">
        <v>67</v>
      </c>
      <c r="M12" s="578" t="s">
        <v>68</v>
      </c>
      <c r="N12" s="579" t="s">
        <v>958</v>
      </c>
      <c r="O12" s="579" t="s">
        <v>957</v>
      </c>
      <c r="P12" s="579" t="s">
        <v>956</v>
      </c>
      <c r="Q12" s="579">
        <v>75</v>
      </c>
    </row>
    <row r="13" spans="1:17" ht="37.5">
      <c r="A13" s="580" t="s">
        <v>255</v>
      </c>
      <c r="B13" s="581">
        <v>92782</v>
      </c>
      <c r="C13" s="581">
        <v>85963</v>
      </c>
      <c r="D13" s="581">
        <v>74736</v>
      </c>
      <c r="E13" s="581">
        <v>58530</v>
      </c>
      <c r="F13" s="581">
        <v>188657</v>
      </c>
      <c r="G13" s="581">
        <v>415773</v>
      </c>
      <c r="H13" s="581">
        <v>449412</v>
      </c>
      <c r="I13" s="581">
        <v>320803</v>
      </c>
      <c r="J13" s="581">
        <v>270050</v>
      </c>
      <c r="K13" s="581">
        <v>178449</v>
      </c>
      <c r="L13" s="581">
        <v>81136</v>
      </c>
      <c r="M13" s="581">
        <v>64630</v>
      </c>
      <c r="N13" s="581">
        <v>28225</v>
      </c>
      <c r="O13" s="581">
        <v>12902</v>
      </c>
      <c r="P13" s="581">
        <v>4344</v>
      </c>
      <c r="Q13" s="581">
        <v>5408</v>
      </c>
    </row>
    <row r="14" spans="1:17" ht="37.5">
      <c r="A14" s="580" t="s">
        <v>256</v>
      </c>
      <c r="B14" s="581">
        <v>83735</v>
      </c>
      <c r="C14" s="581">
        <v>84958</v>
      </c>
      <c r="D14" s="581">
        <v>71379</v>
      </c>
      <c r="E14" s="581">
        <v>52486</v>
      </c>
      <c r="F14" s="581">
        <v>75335</v>
      </c>
      <c r="G14" s="581">
        <v>142489</v>
      </c>
      <c r="H14" s="581">
        <v>153550</v>
      </c>
      <c r="I14" s="581">
        <v>127915</v>
      </c>
      <c r="J14" s="581">
        <v>87376</v>
      </c>
      <c r="K14" s="581">
        <v>50502</v>
      </c>
      <c r="L14" s="581">
        <v>39675</v>
      </c>
      <c r="M14" s="581">
        <v>25179</v>
      </c>
      <c r="N14" s="581">
        <v>13484</v>
      </c>
      <c r="O14" s="581">
        <v>5975</v>
      </c>
      <c r="P14" s="581">
        <v>4248</v>
      </c>
      <c r="Q14" s="581">
        <v>5814</v>
      </c>
    </row>
    <row r="15" spans="1:18" ht="18.75">
      <c r="A15" s="549"/>
      <c r="B15" s="549"/>
      <c r="C15" s="550"/>
      <c r="D15" s="550"/>
      <c r="E15" s="550"/>
      <c r="F15" s="550"/>
      <c r="G15" s="550"/>
      <c r="H15" s="550"/>
      <c r="I15" s="549"/>
      <c r="J15" s="549"/>
      <c r="K15" s="549"/>
      <c r="L15" s="549"/>
      <c r="M15" s="549"/>
      <c r="N15" s="549"/>
      <c r="O15" s="549"/>
      <c r="P15" s="549"/>
      <c r="Q15" s="549"/>
      <c r="R15" s="541"/>
    </row>
    <row r="16" spans="1:17" ht="21">
      <c r="A16" s="584"/>
      <c r="B16" s="582" t="s">
        <v>57</v>
      </c>
      <c r="C16" s="582" t="s">
        <v>58</v>
      </c>
      <c r="D16" s="582" t="s">
        <v>59</v>
      </c>
      <c r="E16" s="582" t="s">
        <v>60</v>
      </c>
      <c r="F16" s="582" t="s">
        <v>61</v>
      </c>
      <c r="G16" s="582" t="s">
        <v>62</v>
      </c>
      <c r="H16" s="582" t="s">
        <v>63</v>
      </c>
      <c r="I16" s="582" t="s">
        <v>64</v>
      </c>
      <c r="J16" s="582" t="s">
        <v>65</v>
      </c>
      <c r="K16" s="582" t="s">
        <v>66</v>
      </c>
      <c r="L16" s="582" t="s">
        <v>67</v>
      </c>
      <c r="M16" s="582" t="s">
        <v>68</v>
      </c>
      <c r="N16" s="575" t="s">
        <v>958</v>
      </c>
      <c r="O16" s="575" t="s">
        <v>957</v>
      </c>
      <c r="P16" s="575" t="s">
        <v>956</v>
      </c>
      <c r="Q16" s="575" t="s">
        <v>89</v>
      </c>
    </row>
    <row r="17" spans="1:17" ht="21">
      <c r="A17" s="583" t="s">
        <v>279</v>
      </c>
      <c r="B17" s="586">
        <f>B13/(-1000)</f>
        <v>-92.782</v>
      </c>
      <c r="C17" s="586">
        <f aca="true" t="shared" si="2" ref="C17:Q17">C13/(-1000)</f>
        <v>-85.963</v>
      </c>
      <c r="D17" s="586">
        <f t="shared" si="2"/>
        <v>-74.736</v>
      </c>
      <c r="E17" s="586">
        <f t="shared" si="2"/>
        <v>-58.53</v>
      </c>
      <c r="F17" s="586">
        <f t="shared" si="2"/>
        <v>-188.657</v>
      </c>
      <c r="G17" s="586">
        <f t="shared" si="2"/>
        <v>-415.773</v>
      </c>
      <c r="H17" s="586">
        <f t="shared" si="2"/>
        <v>-449.412</v>
      </c>
      <c r="I17" s="586">
        <f t="shared" si="2"/>
        <v>-320.803</v>
      </c>
      <c r="J17" s="586">
        <f t="shared" si="2"/>
        <v>-270.05</v>
      </c>
      <c r="K17" s="586">
        <f t="shared" si="2"/>
        <v>-178.449</v>
      </c>
      <c r="L17" s="586">
        <f t="shared" si="2"/>
        <v>-81.136</v>
      </c>
      <c r="M17" s="586">
        <f t="shared" si="2"/>
        <v>-64.63</v>
      </c>
      <c r="N17" s="586">
        <f t="shared" si="2"/>
        <v>-28.225</v>
      </c>
      <c r="O17" s="586">
        <f t="shared" si="2"/>
        <v>-12.902</v>
      </c>
      <c r="P17" s="586">
        <f t="shared" si="2"/>
        <v>-4.344</v>
      </c>
      <c r="Q17" s="586">
        <f t="shared" si="2"/>
        <v>-5.408</v>
      </c>
    </row>
    <row r="18" spans="1:17" ht="21">
      <c r="A18" s="583" t="s">
        <v>959</v>
      </c>
      <c r="B18" s="585">
        <f>B14/(1000)</f>
        <v>83.735</v>
      </c>
      <c r="C18" s="585">
        <f aca="true" t="shared" si="3" ref="C18:Q18">C14/(1000)</f>
        <v>84.958</v>
      </c>
      <c r="D18" s="585">
        <f t="shared" si="3"/>
        <v>71.379</v>
      </c>
      <c r="E18" s="585">
        <f t="shared" si="3"/>
        <v>52.486</v>
      </c>
      <c r="F18" s="585">
        <f t="shared" si="3"/>
        <v>75.335</v>
      </c>
      <c r="G18" s="585">
        <f t="shared" si="3"/>
        <v>142.489</v>
      </c>
      <c r="H18" s="585">
        <f t="shared" si="3"/>
        <v>153.55</v>
      </c>
      <c r="I18" s="585">
        <f t="shared" si="3"/>
        <v>127.915</v>
      </c>
      <c r="J18" s="585">
        <f t="shared" si="3"/>
        <v>87.376</v>
      </c>
      <c r="K18" s="585">
        <f t="shared" si="3"/>
        <v>50.502</v>
      </c>
      <c r="L18" s="585">
        <f t="shared" si="3"/>
        <v>39.675</v>
      </c>
      <c r="M18" s="585">
        <f t="shared" si="3"/>
        <v>25.179</v>
      </c>
      <c r="N18" s="585">
        <f t="shared" si="3"/>
        <v>13.484</v>
      </c>
      <c r="O18" s="585">
        <f t="shared" si="3"/>
        <v>5.975</v>
      </c>
      <c r="P18" s="585">
        <f t="shared" si="3"/>
        <v>4.248</v>
      </c>
      <c r="Q18" s="585">
        <f t="shared" si="3"/>
        <v>5.814</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I253"/>
  <sheetViews>
    <sheetView rightToLeft="1" view="pageBreakPreview" zoomScaleSheetLayoutView="100" zoomScalePageLayoutView="0" workbookViewId="0" topLeftCell="A7">
      <selection activeCell="J8" sqref="J8"/>
    </sheetView>
  </sheetViews>
  <sheetFormatPr defaultColWidth="9.140625" defaultRowHeight="12.75"/>
  <cols>
    <col min="1" max="1" width="8.421875" style="514" customWidth="1"/>
    <col min="2" max="2" width="30.140625" style="515" customWidth="1"/>
    <col min="3" max="3" width="12.421875" style="516" customWidth="1"/>
    <col min="4" max="4" width="27.28125" style="515" customWidth="1"/>
    <col min="5" max="5" width="10.00390625" style="515" customWidth="1"/>
    <col min="6" max="6" width="2.8515625" style="0" customWidth="1"/>
    <col min="7" max="7" width="9.140625" style="0" customWidth="1"/>
  </cols>
  <sheetData>
    <row r="1" spans="1:5" ht="22.5">
      <c r="A1" s="587"/>
      <c r="B1" s="588"/>
      <c r="C1" s="589"/>
      <c r="D1" s="588"/>
      <c r="E1" s="588"/>
    </row>
    <row r="2" spans="1:5" ht="31.5" customHeight="1">
      <c r="A2" s="587"/>
      <c r="B2" s="588"/>
      <c r="C2" s="589"/>
      <c r="D2" s="588"/>
      <c r="E2" s="588"/>
    </row>
    <row r="3" spans="1:5" ht="24.75" customHeight="1">
      <c r="A3" s="709" t="s">
        <v>507</v>
      </c>
      <c r="B3" s="709"/>
      <c r="C3" s="709"/>
      <c r="D3" s="709"/>
      <c r="E3" s="709"/>
    </row>
    <row r="4" spans="1:5" ht="19.5" customHeight="1">
      <c r="A4" s="710" t="s">
        <v>508</v>
      </c>
      <c r="B4" s="711"/>
      <c r="C4" s="711"/>
      <c r="D4" s="711"/>
      <c r="E4" s="711"/>
    </row>
    <row r="5" spans="1:5" ht="19.5" customHeight="1">
      <c r="A5" s="710" t="s">
        <v>981</v>
      </c>
      <c r="B5" s="711"/>
      <c r="C5" s="711"/>
      <c r="D5" s="711"/>
      <c r="E5" s="711"/>
    </row>
    <row r="6" spans="1:5" s="62" customFormat="1" ht="21" customHeight="1">
      <c r="A6" s="333" t="s">
        <v>972</v>
      </c>
      <c r="B6" s="590"/>
      <c r="C6" s="590"/>
      <c r="D6" s="590"/>
      <c r="E6" s="590"/>
    </row>
    <row r="7" spans="1:5" ht="23.25" customHeight="1">
      <c r="A7" s="712" t="s">
        <v>509</v>
      </c>
      <c r="B7" s="714" t="s">
        <v>510</v>
      </c>
      <c r="C7" s="715" t="s">
        <v>511</v>
      </c>
      <c r="D7" s="717" t="s">
        <v>512</v>
      </c>
      <c r="E7" s="718" t="s">
        <v>513</v>
      </c>
    </row>
    <row r="8" spans="1:5" ht="36" customHeight="1">
      <c r="A8" s="713"/>
      <c r="B8" s="714"/>
      <c r="C8" s="716"/>
      <c r="D8" s="717"/>
      <c r="E8" s="718"/>
    </row>
    <row r="9" spans="1:8" s="518" customFormat="1" ht="23.25" customHeight="1">
      <c r="A9" s="599">
        <v>101</v>
      </c>
      <c r="B9" s="600" t="s">
        <v>514</v>
      </c>
      <c r="C9" s="601">
        <v>2</v>
      </c>
      <c r="D9" s="602" t="s">
        <v>515</v>
      </c>
      <c r="E9" s="603">
        <v>101</v>
      </c>
      <c r="F9" s="517"/>
      <c r="G9" s="517"/>
      <c r="H9" s="517"/>
    </row>
    <row r="10" spans="1:8" s="518" customFormat="1" ht="23.25" customHeight="1">
      <c r="A10" s="604" t="s">
        <v>516</v>
      </c>
      <c r="B10" s="605" t="s">
        <v>496</v>
      </c>
      <c r="C10" s="601">
        <v>1735</v>
      </c>
      <c r="D10" s="606" t="s">
        <v>517</v>
      </c>
      <c r="E10" s="607" t="s">
        <v>516</v>
      </c>
      <c r="F10" s="517"/>
      <c r="G10" s="517"/>
      <c r="H10" s="517"/>
    </row>
    <row r="11" spans="1:8" s="518" customFormat="1" ht="23.25" customHeight="1">
      <c r="A11" s="604" t="s">
        <v>518</v>
      </c>
      <c r="B11" s="605" t="s">
        <v>495</v>
      </c>
      <c r="C11" s="601">
        <v>7460</v>
      </c>
      <c r="D11" s="606" t="s">
        <v>519</v>
      </c>
      <c r="E11" s="607" t="s">
        <v>518</v>
      </c>
      <c r="F11" s="517"/>
      <c r="G11" s="517"/>
      <c r="H11" s="517"/>
    </row>
    <row r="12" spans="1:8" s="518" customFormat="1" ht="23.25" customHeight="1">
      <c r="A12" s="604" t="s">
        <v>520</v>
      </c>
      <c r="B12" s="605" t="s">
        <v>494</v>
      </c>
      <c r="C12" s="601">
        <v>15899</v>
      </c>
      <c r="D12" s="606" t="s">
        <v>521</v>
      </c>
      <c r="E12" s="607" t="s">
        <v>520</v>
      </c>
      <c r="F12" s="517"/>
      <c r="G12" s="517"/>
      <c r="H12" s="517"/>
    </row>
    <row r="13" spans="1:8" s="518" customFormat="1" ht="23.25" customHeight="1">
      <c r="A13" s="604" t="s">
        <v>522</v>
      </c>
      <c r="B13" s="605" t="s">
        <v>493</v>
      </c>
      <c r="C13" s="601">
        <v>2841</v>
      </c>
      <c r="D13" s="606" t="s">
        <v>523</v>
      </c>
      <c r="E13" s="607" t="s">
        <v>522</v>
      </c>
      <c r="F13" s="517"/>
      <c r="G13" s="517"/>
      <c r="H13" s="517"/>
    </row>
    <row r="14" spans="1:8" s="518" customFormat="1" ht="23.25" customHeight="1">
      <c r="A14" s="604" t="s">
        <v>524</v>
      </c>
      <c r="B14" s="605" t="s">
        <v>492</v>
      </c>
      <c r="C14" s="601">
        <v>3969</v>
      </c>
      <c r="D14" s="606" t="s">
        <v>525</v>
      </c>
      <c r="E14" s="607" t="s">
        <v>524</v>
      </c>
      <c r="F14" s="517"/>
      <c r="G14" s="517"/>
      <c r="H14" s="517"/>
    </row>
    <row r="15" spans="1:8" s="518" customFormat="1" ht="23.25" customHeight="1">
      <c r="A15" s="604" t="s">
        <v>526</v>
      </c>
      <c r="B15" s="605" t="s">
        <v>491</v>
      </c>
      <c r="C15" s="601">
        <v>19280</v>
      </c>
      <c r="D15" s="606" t="s">
        <v>527</v>
      </c>
      <c r="E15" s="607" t="s">
        <v>526</v>
      </c>
      <c r="F15" s="517"/>
      <c r="G15" s="517"/>
      <c r="H15" s="517"/>
    </row>
    <row r="16" spans="1:8" s="518" customFormat="1" ht="23.25" customHeight="1">
      <c r="A16" s="604" t="s">
        <v>528</v>
      </c>
      <c r="B16" s="605" t="s">
        <v>490</v>
      </c>
      <c r="C16" s="601">
        <v>38970</v>
      </c>
      <c r="D16" s="606" t="s">
        <v>529</v>
      </c>
      <c r="E16" s="607" t="s">
        <v>528</v>
      </c>
      <c r="F16" s="517"/>
      <c r="G16" s="517"/>
      <c r="H16" s="517"/>
    </row>
    <row r="17" spans="1:8" s="518" customFormat="1" ht="23.25" customHeight="1">
      <c r="A17" s="604" t="s">
        <v>530</v>
      </c>
      <c r="B17" s="605" t="s">
        <v>489</v>
      </c>
      <c r="C17" s="601">
        <v>50090</v>
      </c>
      <c r="D17" s="606" t="s">
        <v>531</v>
      </c>
      <c r="E17" s="607" t="s">
        <v>530</v>
      </c>
      <c r="F17" s="517"/>
      <c r="G17" s="517"/>
      <c r="H17" s="517"/>
    </row>
    <row r="18" spans="1:8" s="518" customFormat="1" ht="23.25" customHeight="1">
      <c r="A18" s="604" t="s">
        <v>532</v>
      </c>
      <c r="B18" s="605" t="s">
        <v>488</v>
      </c>
      <c r="C18" s="601">
        <v>10480</v>
      </c>
      <c r="D18" s="606" t="s">
        <v>533</v>
      </c>
      <c r="E18" s="607" t="s">
        <v>532</v>
      </c>
      <c r="F18" s="517"/>
      <c r="G18" s="517"/>
      <c r="H18" s="517"/>
    </row>
    <row r="19" spans="1:8" s="518" customFormat="1" ht="23.25" customHeight="1">
      <c r="A19" s="604">
        <v>121</v>
      </c>
      <c r="B19" s="605" t="s">
        <v>534</v>
      </c>
      <c r="C19" s="601">
        <v>14</v>
      </c>
      <c r="D19" s="606" t="s">
        <v>535</v>
      </c>
      <c r="E19" s="607">
        <v>121</v>
      </c>
      <c r="F19" s="517"/>
      <c r="G19" s="517"/>
      <c r="H19" s="517"/>
    </row>
    <row r="20" spans="1:8" s="518" customFormat="1" ht="23.25" customHeight="1">
      <c r="A20" s="604" t="s">
        <v>536</v>
      </c>
      <c r="B20" s="605" t="s">
        <v>487</v>
      </c>
      <c r="C20" s="601">
        <v>24747</v>
      </c>
      <c r="D20" s="606" t="s">
        <v>537</v>
      </c>
      <c r="E20" s="607" t="s">
        <v>536</v>
      </c>
      <c r="F20" s="517"/>
      <c r="G20" s="517"/>
      <c r="H20" s="517"/>
    </row>
    <row r="21" spans="1:8" s="518" customFormat="1" ht="23.25" customHeight="1">
      <c r="A21" s="604" t="s">
        <v>538</v>
      </c>
      <c r="B21" s="605" t="s">
        <v>486</v>
      </c>
      <c r="C21" s="601">
        <v>46185</v>
      </c>
      <c r="D21" s="606" t="s">
        <v>539</v>
      </c>
      <c r="E21" s="607" t="s">
        <v>538</v>
      </c>
      <c r="F21" s="517"/>
      <c r="G21" s="517"/>
      <c r="H21" s="517"/>
    </row>
    <row r="22" spans="1:8" s="518" customFormat="1" ht="23.25" customHeight="1">
      <c r="A22" s="604" t="s">
        <v>540</v>
      </c>
      <c r="B22" s="605" t="s">
        <v>485</v>
      </c>
      <c r="C22" s="601">
        <v>69771</v>
      </c>
      <c r="D22" s="606" t="s">
        <v>541</v>
      </c>
      <c r="E22" s="607" t="s">
        <v>540</v>
      </c>
      <c r="F22" s="517"/>
      <c r="G22" s="517"/>
      <c r="H22" s="517"/>
    </row>
    <row r="23" spans="1:8" s="518" customFormat="1" ht="23.25" customHeight="1">
      <c r="A23" s="604" t="s">
        <v>542</v>
      </c>
      <c r="B23" s="605" t="s">
        <v>484</v>
      </c>
      <c r="C23" s="601">
        <v>7120</v>
      </c>
      <c r="D23" s="606" t="s">
        <v>543</v>
      </c>
      <c r="E23" s="607" t="s">
        <v>542</v>
      </c>
      <c r="F23" s="517"/>
      <c r="G23" s="517"/>
      <c r="H23" s="517"/>
    </row>
    <row r="24" spans="1:8" s="518" customFormat="1" ht="23.25" customHeight="1">
      <c r="A24" s="604" t="s">
        <v>544</v>
      </c>
      <c r="B24" s="605" t="s">
        <v>483</v>
      </c>
      <c r="C24" s="601">
        <v>17240</v>
      </c>
      <c r="D24" s="606" t="s">
        <v>545</v>
      </c>
      <c r="E24" s="607" t="s">
        <v>544</v>
      </c>
      <c r="F24" s="517"/>
      <c r="G24" s="517"/>
      <c r="H24" s="517"/>
    </row>
    <row r="25" spans="1:8" s="518" customFormat="1" ht="23.25" customHeight="1">
      <c r="A25" s="604" t="s">
        <v>546</v>
      </c>
      <c r="B25" s="605" t="s">
        <v>547</v>
      </c>
      <c r="C25" s="601">
        <v>83187</v>
      </c>
      <c r="D25" s="606" t="s">
        <v>548</v>
      </c>
      <c r="E25" s="607" t="s">
        <v>546</v>
      </c>
      <c r="F25" s="517"/>
      <c r="G25" s="517"/>
      <c r="H25" s="517"/>
    </row>
    <row r="26" spans="1:8" s="518" customFormat="1" ht="23.25" customHeight="1">
      <c r="A26" s="604" t="s">
        <v>549</v>
      </c>
      <c r="B26" s="605" t="s">
        <v>482</v>
      </c>
      <c r="C26" s="601">
        <v>1992</v>
      </c>
      <c r="D26" s="606" t="s">
        <v>550</v>
      </c>
      <c r="E26" s="607" t="s">
        <v>549</v>
      </c>
      <c r="F26" s="517"/>
      <c r="G26" s="517"/>
      <c r="H26" s="517"/>
    </row>
    <row r="27" spans="1:8" s="518" customFormat="1" ht="23.25" customHeight="1">
      <c r="A27" s="604" t="s">
        <v>551</v>
      </c>
      <c r="B27" s="605" t="s">
        <v>481</v>
      </c>
      <c r="C27" s="601">
        <v>13551</v>
      </c>
      <c r="D27" s="606" t="s">
        <v>552</v>
      </c>
      <c r="E27" s="607" t="s">
        <v>551</v>
      </c>
      <c r="F27" s="517"/>
      <c r="G27" s="517"/>
      <c r="H27" s="517"/>
    </row>
    <row r="28" spans="1:8" s="518" customFormat="1" ht="23.25" customHeight="1">
      <c r="A28" s="604" t="s">
        <v>553</v>
      </c>
      <c r="B28" s="605" t="s">
        <v>480</v>
      </c>
      <c r="C28" s="601">
        <v>481</v>
      </c>
      <c r="D28" s="606" t="s">
        <v>554</v>
      </c>
      <c r="E28" s="607" t="s">
        <v>553</v>
      </c>
      <c r="F28" s="517"/>
      <c r="G28" s="517"/>
      <c r="H28" s="517"/>
    </row>
    <row r="29" spans="1:8" s="518" customFormat="1" ht="23.25" customHeight="1">
      <c r="A29" s="604" t="s">
        <v>555</v>
      </c>
      <c r="B29" s="605" t="s">
        <v>479</v>
      </c>
      <c r="C29" s="601">
        <v>20785</v>
      </c>
      <c r="D29" s="606" t="s">
        <v>556</v>
      </c>
      <c r="E29" s="607" t="s">
        <v>555</v>
      </c>
      <c r="F29" s="517"/>
      <c r="G29" s="517"/>
      <c r="H29" s="517"/>
    </row>
    <row r="30" spans="1:8" s="518" customFormat="1" ht="23.25" customHeight="1">
      <c r="A30" s="604" t="s">
        <v>557</v>
      </c>
      <c r="B30" s="605" t="s">
        <v>478</v>
      </c>
      <c r="C30" s="601">
        <v>21218</v>
      </c>
      <c r="D30" s="606" t="s">
        <v>558</v>
      </c>
      <c r="E30" s="607" t="s">
        <v>557</v>
      </c>
      <c r="F30" s="517"/>
      <c r="G30" s="517"/>
      <c r="H30" s="517"/>
    </row>
    <row r="31" spans="1:8" s="518" customFormat="1" ht="23.25" customHeight="1">
      <c r="A31" s="608" t="s">
        <v>559</v>
      </c>
      <c r="B31" s="609" t="s">
        <v>477</v>
      </c>
      <c r="C31" s="601">
        <v>14938</v>
      </c>
      <c r="D31" s="610" t="s">
        <v>560</v>
      </c>
      <c r="E31" s="611" t="s">
        <v>559</v>
      </c>
      <c r="F31" s="517"/>
      <c r="G31" s="517"/>
      <c r="H31" s="517"/>
    </row>
    <row r="32" spans="1:7" s="592" customFormat="1" ht="23.25" customHeight="1">
      <c r="A32" s="719" t="s">
        <v>561</v>
      </c>
      <c r="B32" s="720"/>
      <c r="C32" s="612">
        <v>471955</v>
      </c>
      <c r="D32" s="721" t="s">
        <v>562</v>
      </c>
      <c r="E32" s="722"/>
      <c r="F32" s="591"/>
      <c r="G32" s="591"/>
    </row>
    <row r="33" spans="1:7" s="518" customFormat="1" ht="23.25" customHeight="1">
      <c r="A33" s="613" t="s">
        <v>563</v>
      </c>
      <c r="B33" s="614" t="s">
        <v>476</v>
      </c>
      <c r="C33" s="601">
        <v>3124</v>
      </c>
      <c r="D33" s="615" t="s">
        <v>564</v>
      </c>
      <c r="E33" s="616" t="s">
        <v>563</v>
      </c>
      <c r="F33" s="517"/>
      <c r="G33" s="517"/>
    </row>
    <row r="34" spans="1:7" s="518" customFormat="1" ht="23.25" customHeight="1">
      <c r="A34" s="604" t="s">
        <v>565</v>
      </c>
      <c r="B34" s="605" t="s">
        <v>475</v>
      </c>
      <c r="C34" s="601">
        <v>18535</v>
      </c>
      <c r="D34" s="606" t="s">
        <v>566</v>
      </c>
      <c r="E34" s="607" t="s">
        <v>565</v>
      </c>
      <c r="F34" s="517"/>
      <c r="G34" s="517"/>
    </row>
    <row r="35" spans="1:7" s="518" customFormat="1" ht="23.25" customHeight="1">
      <c r="A35" s="604" t="s">
        <v>567</v>
      </c>
      <c r="B35" s="605" t="s">
        <v>474</v>
      </c>
      <c r="C35" s="601">
        <v>2935</v>
      </c>
      <c r="D35" s="606" t="s">
        <v>568</v>
      </c>
      <c r="E35" s="607" t="s">
        <v>567</v>
      </c>
      <c r="F35" s="517"/>
      <c r="G35" s="517"/>
    </row>
    <row r="36" spans="1:7" s="518" customFormat="1" ht="23.25" customHeight="1">
      <c r="A36" s="604" t="s">
        <v>569</v>
      </c>
      <c r="B36" s="605" t="s">
        <v>473</v>
      </c>
      <c r="C36" s="601">
        <v>37167</v>
      </c>
      <c r="D36" s="606" t="s">
        <v>570</v>
      </c>
      <c r="E36" s="607" t="s">
        <v>569</v>
      </c>
      <c r="F36" s="517"/>
      <c r="G36" s="517"/>
    </row>
    <row r="37" spans="1:8" s="518" customFormat="1" ht="23.25" customHeight="1">
      <c r="A37" s="604" t="s">
        <v>571</v>
      </c>
      <c r="B37" s="605" t="s">
        <v>572</v>
      </c>
      <c r="C37" s="601">
        <v>22</v>
      </c>
      <c r="D37" s="606" t="s">
        <v>573</v>
      </c>
      <c r="E37" s="607" t="s">
        <v>571</v>
      </c>
      <c r="F37" s="517"/>
      <c r="G37" s="517"/>
      <c r="H37" s="517"/>
    </row>
    <row r="38" spans="1:8" s="518" customFormat="1" ht="23.25" customHeight="1">
      <c r="A38" s="604" t="s">
        <v>574</v>
      </c>
      <c r="B38" s="617" t="s">
        <v>472</v>
      </c>
      <c r="C38" s="601">
        <v>11509</v>
      </c>
      <c r="D38" s="618" t="s">
        <v>575</v>
      </c>
      <c r="E38" s="619" t="s">
        <v>574</v>
      </c>
      <c r="F38" s="517"/>
      <c r="G38" s="517"/>
      <c r="H38" s="517"/>
    </row>
    <row r="39" spans="1:8" s="518" customFormat="1" ht="23.25" customHeight="1">
      <c r="A39" s="604" t="s">
        <v>576</v>
      </c>
      <c r="B39" s="617" t="s">
        <v>471</v>
      </c>
      <c r="C39" s="601">
        <v>4835</v>
      </c>
      <c r="D39" s="618" t="s">
        <v>577</v>
      </c>
      <c r="E39" s="619" t="s">
        <v>576</v>
      </c>
      <c r="F39" s="517"/>
      <c r="G39" s="517"/>
      <c r="H39" s="517"/>
    </row>
    <row r="40" spans="1:8" s="518" customFormat="1" ht="23.25" customHeight="1">
      <c r="A40" s="604" t="s">
        <v>578</v>
      </c>
      <c r="B40" s="617" t="s">
        <v>470</v>
      </c>
      <c r="C40" s="601">
        <v>10655</v>
      </c>
      <c r="D40" s="618" t="s">
        <v>579</v>
      </c>
      <c r="E40" s="619" t="s">
        <v>578</v>
      </c>
      <c r="F40" s="517"/>
      <c r="G40" s="517"/>
      <c r="H40" s="520"/>
    </row>
    <row r="41" spans="1:7" s="518" customFormat="1" ht="23.25" customHeight="1">
      <c r="A41" s="604" t="s">
        <v>580</v>
      </c>
      <c r="B41" s="605" t="s">
        <v>469</v>
      </c>
      <c r="C41" s="601">
        <v>31449</v>
      </c>
      <c r="D41" s="606" t="s">
        <v>581</v>
      </c>
      <c r="E41" s="607" t="s">
        <v>580</v>
      </c>
      <c r="F41" s="517"/>
      <c r="G41" s="517"/>
    </row>
    <row r="42" spans="1:7" s="518" customFormat="1" ht="23.25" customHeight="1">
      <c r="A42" s="604" t="s">
        <v>582</v>
      </c>
      <c r="B42" s="605" t="s">
        <v>468</v>
      </c>
      <c r="C42" s="601">
        <v>45657</v>
      </c>
      <c r="D42" s="618" t="s">
        <v>583</v>
      </c>
      <c r="E42" s="619" t="s">
        <v>582</v>
      </c>
      <c r="F42" s="517"/>
      <c r="G42" s="517"/>
    </row>
    <row r="43" spans="1:7" s="518" customFormat="1" ht="23.25" customHeight="1">
      <c r="A43" s="604" t="s">
        <v>584</v>
      </c>
      <c r="B43" s="605" t="s">
        <v>467</v>
      </c>
      <c r="C43" s="601">
        <v>12473</v>
      </c>
      <c r="D43" s="606" t="s">
        <v>585</v>
      </c>
      <c r="E43" s="607" t="s">
        <v>584</v>
      </c>
      <c r="F43" s="517"/>
      <c r="G43" s="517"/>
    </row>
    <row r="44" spans="1:7" s="518" customFormat="1" ht="23.25" customHeight="1">
      <c r="A44" s="604" t="s">
        <v>586</v>
      </c>
      <c r="B44" s="605" t="s">
        <v>466</v>
      </c>
      <c r="C44" s="601">
        <v>7162</v>
      </c>
      <c r="D44" s="606" t="s">
        <v>587</v>
      </c>
      <c r="E44" s="607" t="s">
        <v>586</v>
      </c>
      <c r="F44" s="517"/>
      <c r="G44" s="517"/>
    </row>
    <row r="45" spans="1:7" s="518" customFormat="1" ht="23.25" customHeight="1">
      <c r="A45" s="604" t="s">
        <v>588</v>
      </c>
      <c r="B45" s="605" t="s">
        <v>465</v>
      </c>
      <c r="C45" s="601">
        <v>61936</v>
      </c>
      <c r="D45" s="606" t="s">
        <v>589</v>
      </c>
      <c r="E45" s="607" t="s">
        <v>588</v>
      </c>
      <c r="F45" s="517"/>
      <c r="G45" s="517"/>
    </row>
    <row r="46" spans="1:7" s="518" customFormat="1" ht="23.25" customHeight="1">
      <c r="A46" s="604" t="s">
        <v>590</v>
      </c>
      <c r="B46" s="605" t="s">
        <v>464</v>
      </c>
      <c r="C46" s="601">
        <v>9369</v>
      </c>
      <c r="D46" s="606" t="s">
        <v>591</v>
      </c>
      <c r="E46" s="607" t="s">
        <v>590</v>
      </c>
      <c r="F46" s="517"/>
      <c r="G46" s="517"/>
    </row>
    <row r="47" spans="1:7" s="518" customFormat="1" ht="23.25" customHeight="1">
      <c r="A47" s="604" t="s">
        <v>592</v>
      </c>
      <c r="B47" s="605" t="s">
        <v>463</v>
      </c>
      <c r="C47" s="601">
        <v>8834</v>
      </c>
      <c r="D47" s="606" t="s">
        <v>593</v>
      </c>
      <c r="E47" s="607" t="s">
        <v>592</v>
      </c>
      <c r="F47" s="517"/>
      <c r="G47" s="517"/>
    </row>
    <row r="48" spans="1:7" s="518" customFormat="1" ht="23.25" customHeight="1">
      <c r="A48" s="604" t="s">
        <v>594</v>
      </c>
      <c r="B48" s="605" t="s">
        <v>462</v>
      </c>
      <c r="C48" s="601">
        <v>6493</v>
      </c>
      <c r="D48" s="606" t="s">
        <v>595</v>
      </c>
      <c r="E48" s="607" t="s">
        <v>594</v>
      </c>
      <c r="F48" s="517"/>
      <c r="G48" s="517"/>
    </row>
    <row r="49" spans="1:7" s="518" customFormat="1" ht="23.25" customHeight="1">
      <c r="A49" s="604" t="s">
        <v>596</v>
      </c>
      <c r="B49" s="617" t="s">
        <v>461</v>
      </c>
      <c r="C49" s="601">
        <v>34947</v>
      </c>
      <c r="D49" s="606" t="s">
        <v>597</v>
      </c>
      <c r="E49" s="607" t="s">
        <v>596</v>
      </c>
      <c r="F49" s="517"/>
      <c r="G49" s="517"/>
    </row>
    <row r="50" spans="1:7" s="518" customFormat="1" ht="23.25" customHeight="1">
      <c r="A50" s="604">
        <v>246</v>
      </c>
      <c r="B50" s="617" t="s">
        <v>460</v>
      </c>
      <c r="C50" s="601">
        <v>2710</v>
      </c>
      <c r="D50" s="606" t="s">
        <v>598</v>
      </c>
      <c r="E50" s="607" t="s">
        <v>599</v>
      </c>
      <c r="F50" s="517"/>
      <c r="G50" s="517"/>
    </row>
    <row r="51" spans="1:7" s="518" customFormat="1" ht="23.25" customHeight="1">
      <c r="A51" s="604" t="s">
        <v>600</v>
      </c>
      <c r="B51" s="605" t="s">
        <v>459</v>
      </c>
      <c r="C51" s="601">
        <v>2709</v>
      </c>
      <c r="D51" s="606" t="s">
        <v>601</v>
      </c>
      <c r="E51" s="607" t="s">
        <v>600</v>
      </c>
      <c r="F51" s="517"/>
      <c r="G51" s="517"/>
    </row>
    <row r="52" spans="1:7" s="518" customFormat="1" ht="23.25" customHeight="1">
      <c r="A52" s="604" t="s">
        <v>602</v>
      </c>
      <c r="B52" s="605" t="s">
        <v>458</v>
      </c>
      <c r="C52" s="601">
        <v>1613</v>
      </c>
      <c r="D52" s="606" t="s">
        <v>603</v>
      </c>
      <c r="E52" s="607" t="s">
        <v>602</v>
      </c>
      <c r="F52" s="517"/>
      <c r="G52" s="517"/>
    </row>
    <row r="53" spans="1:7" s="518" customFormat="1" ht="23.25" customHeight="1">
      <c r="A53" s="604" t="s">
        <v>604</v>
      </c>
      <c r="B53" s="605" t="s">
        <v>457</v>
      </c>
      <c r="C53" s="601">
        <v>64355</v>
      </c>
      <c r="D53" s="606" t="s">
        <v>605</v>
      </c>
      <c r="E53" s="607" t="s">
        <v>604</v>
      </c>
      <c r="F53" s="517"/>
      <c r="G53" s="517"/>
    </row>
    <row r="54" spans="1:7" s="518" customFormat="1" ht="23.25" customHeight="1">
      <c r="A54" s="604" t="s">
        <v>606</v>
      </c>
      <c r="B54" s="605" t="s">
        <v>607</v>
      </c>
      <c r="C54" s="601">
        <v>67</v>
      </c>
      <c r="D54" s="606" t="s">
        <v>608</v>
      </c>
      <c r="E54" s="607" t="s">
        <v>606</v>
      </c>
      <c r="F54" s="517"/>
      <c r="G54" s="517"/>
    </row>
    <row r="55" spans="1:7" s="518" customFormat="1" ht="23.25" customHeight="1">
      <c r="A55" s="604" t="s">
        <v>609</v>
      </c>
      <c r="B55" s="605" t="s">
        <v>456</v>
      </c>
      <c r="C55" s="601">
        <v>8091</v>
      </c>
      <c r="D55" s="606" t="s">
        <v>610</v>
      </c>
      <c r="E55" s="607" t="s">
        <v>609</v>
      </c>
      <c r="F55" s="517"/>
      <c r="G55" s="517"/>
    </row>
    <row r="56" spans="1:7" s="518" customFormat="1" ht="23.25" customHeight="1">
      <c r="A56" s="604" t="s">
        <v>611</v>
      </c>
      <c r="B56" s="605" t="s">
        <v>455</v>
      </c>
      <c r="C56" s="601">
        <v>16552</v>
      </c>
      <c r="D56" s="606" t="s">
        <v>612</v>
      </c>
      <c r="E56" s="607" t="s">
        <v>611</v>
      </c>
      <c r="F56" s="517"/>
      <c r="G56" s="517"/>
    </row>
    <row r="57" spans="1:7" s="518" customFormat="1" ht="23.25" customHeight="1">
      <c r="A57" s="604" t="s">
        <v>613</v>
      </c>
      <c r="B57" s="605" t="s">
        <v>454</v>
      </c>
      <c r="C57" s="601">
        <v>11317</v>
      </c>
      <c r="D57" s="606" t="s">
        <v>614</v>
      </c>
      <c r="E57" s="607" t="s">
        <v>613</v>
      </c>
      <c r="F57" s="517"/>
      <c r="G57" s="517"/>
    </row>
    <row r="58" spans="1:7" s="518" customFormat="1" ht="23.25" customHeight="1">
      <c r="A58" s="604" t="s">
        <v>615</v>
      </c>
      <c r="B58" s="617" t="s">
        <v>616</v>
      </c>
      <c r="C58" s="601">
        <v>196316</v>
      </c>
      <c r="D58" s="618" t="s">
        <v>617</v>
      </c>
      <c r="E58" s="619" t="s">
        <v>615</v>
      </c>
      <c r="F58" s="517"/>
      <c r="G58" s="517"/>
    </row>
    <row r="59" spans="1:7" s="518" customFormat="1" ht="23.25" customHeight="1">
      <c r="A59" s="604" t="s">
        <v>618</v>
      </c>
      <c r="B59" s="617" t="s">
        <v>453</v>
      </c>
      <c r="C59" s="601">
        <v>14672</v>
      </c>
      <c r="D59" s="618" t="s">
        <v>619</v>
      </c>
      <c r="E59" s="619" t="s">
        <v>618</v>
      </c>
      <c r="F59" s="517"/>
      <c r="G59" s="517"/>
    </row>
    <row r="60" spans="1:7" s="518" customFormat="1" ht="23.25" customHeight="1">
      <c r="A60" s="604">
        <v>266</v>
      </c>
      <c r="B60" s="617" t="s">
        <v>452</v>
      </c>
      <c r="C60" s="601">
        <v>5506</v>
      </c>
      <c r="D60" s="618" t="s">
        <v>620</v>
      </c>
      <c r="E60" s="619">
        <v>266</v>
      </c>
      <c r="F60" s="517"/>
      <c r="G60" s="517"/>
    </row>
    <row r="61" spans="1:7" s="518" customFormat="1" ht="26.25" customHeight="1">
      <c r="A61" s="604">
        <v>267</v>
      </c>
      <c r="B61" s="617" t="s">
        <v>621</v>
      </c>
      <c r="C61" s="601">
        <v>2</v>
      </c>
      <c r="D61" s="618" t="s">
        <v>622</v>
      </c>
      <c r="E61" s="619">
        <v>267</v>
      </c>
      <c r="F61" s="517"/>
      <c r="G61" s="517"/>
    </row>
    <row r="62" spans="1:7" s="518" customFormat="1" ht="23.25" customHeight="1">
      <c r="A62" s="604">
        <v>268</v>
      </c>
      <c r="B62" s="617" t="s">
        <v>451</v>
      </c>
      <c r="C62" s="601">
        <v>6679</v>
      </c>
      <c r="D62" s="618" t="s">
        <v>623</v>
      </c>
      <c r="E62" s="619">
        <v>268</v>
      </c>
      <c r="F62" s="517"/>
      <c r="G62" s="517"/>
    </row>
    <row r="63" spans="1:7" s="518" customFormat="1" ht="23.25" customHeight="1">
      <c r="A63" s="604" t="s">
        <v>624</v>
      </c>
      <c r="B63" s="617" t="s">
        <v>450</v>
      </c>
      <c r="C63" s="601">
        <v>3368</v>
      </c>
      <c r="D63" s="618" t="s">
        <v>625</v>
      </c>
      <c r="E63" s="619" t="s">
        <v>624</v>
      </c>
      <c r="F63" s="517"/>
      <c r="G63" s="517"/>
    </row>
    <row r="64" spans="1:7" s="518" customFormat="1" ht="23.25" customHeight="1">
      <c r="A64" s="604" t="s">
        <v>626</v>
      </c>
      <c r="B64" s="617" t="s">
        <v>449</v>
      </c>
      <c r="C64" s="601">
        <v>12893</v>
      </c>
      <c r="D64" s="618" t="s">
        <v>627</v>
      </c>
      <c r="E64" s="619" t="s">
        <v>626</v>
      </c>
      <c r="F64" s="517"/>
      <c r="G64" s="517"/>
    </row>
    <row r="65" spans="1:7" s="518" customFormat="1" ht="23.25" customHeight="1">
      <c r="A65" s="604" t="s">
        <v>628</v>
      </c>
      <c r="B65" s="617" t="s">
        <v>448</v>
      </c>
      <c r="C65" s="601">
        <v>4523</v>
      </c>
      <c r="D65" s="618" t="s">
        <v>629</v>
      </c>
      <c r="E65" s="619" t="s">
        <v>628</v>
      </c>
      <c r="F65" s="517"/>
      <c r="G65" s="517"/>
    </row>
    <row r="66" spans="1:7" s="518" customFormat="1" ht="23.25" customHeight="1">
      <c r="A66" s="604" t="s">
        <v>630</v>
      </c>
      <c r="B66" s="617" t="s">
        <v>447</v>
      </c>
      <c r="C66" s="601">
        <v>1757</v>
      </c>
      <c r="D66" s="618" t="s">
        <v>631</v>
      </c>
      <c r="E66" s="619" t="s">
        <v>630</v>
      </c>
      <c r="F66" s="517"/>
      <c r="G66" s="517"/>
    </row>
    <row r="67" spans="1:7" s="518" customFormat="1" ht="23.25" customHeight="1">
      <c r="A67" s="608">
        <v>284</v>
      </c>
      <c r="B67" s="620" t="s">
        <v>446</v>
      </c>
      <c r="C67" s="601">
        <v>810</v>
      </c>
      <c r="D67" s="621" t="s">
        <v>632</v>
      </c>
      <c r="E67" s="622">
        <v>284</v>
      </c>
      <c r="F67" s="517"/>
      <c r="G67" s="517"/>
    </row>
    <row r="68" spans="1:7" s="592" customFormat="1" ht="23.25" customHeight="1">
      <c r="A68" s="719" t="s">
        <v>633</v>
      </c>
      <c r="B68" s="720"/>
      <c r="C68" s="612">
        <v>661042</v>
      </c>
      <c r="D68" s="721" t="s">
        <v>634</v>
      </c>
      <c r="E68" s="722"/>
      <c r="F68" s="591"/>
      <c r="G68" s="591"/>
    </row>
    <row r="69" spans="1:6" s="518" customFormat="1" ht="23.25" customHeight="1">
      <c r="A69" s="613">
        <v>302</v>
      </c>
      <c r="B69" s="614" t="s">
        <v>635</v>
      </c>
      <c r="C69" s="601">
        <v>39</v>
      </c>
      <c r="D69" s="615" t="s">
        <v>636</v>
      </c>
      <c r="E69" s="623">
        <v>302</v>
      </c>
      <c r="F69" s="517"/>
    </row>
    <row r="70" spans="1:6" s="518" customFormat="1" ht="23.25" customHeight="1">
      <c r="A70" s="613">
        <v>303</v>
      </c>
      <c r="B70" s="614" t="s">
        <v>637</v>
      </c>
      <c r="C70" s="601">
        <v>7</v>
      </c>
      <c r="D70" s="615" t="s">
        <v>638</v>
      </c>
      <c r="E70" s="623">
        <v>303</v>
      </c>
      <c r="F70" s="517"/>
    </row>
    <row r="71" spans="1:6" s="518" customFormat="1" ht="23.25" customHeight="1">
      <c r="A71" s="613">
        <v>304</v>
      </c>
      <c r="B71" s="614" t="s">
        <v>639</v>
      </c>
      <c r="C71" s="601">
        <v>3</v>
      </c>
      <c r="D71" s="615" t="s">
        <v>640</v>
      </c>
      <c r="E71" s="623">
        <v>304</v>
      </c>
      <c r="F71" s="517"/>
    </row>
    <row r="72" spans="1:7" s="518" customFormat="1" ht="23.25" customHeight="1">
      <c r="A72" s="604" t="s">
        <v>641</v>
      </c>
      <c r="B72" s="605" t="s">
        <v>642</v>
      </c>
      <c r="C72" s="601">
        <v>2</v>
      </c>
      <c r="D72" s="606" t="s">
        <v>643</v>
      </c>
      <c r="E72" s="607" t="s">
        <v>641</v>
      </c>
      <c r="F72" s="517"/>
      <c r="G72" s="517"/>
    </row>
    <row r="73" spans="1:7" s="518" customFormat="1" ht="23.25" customHeight="1">
      <c r="A73" s="604" t="s">
        <v>644</v>
      </c>
      <c r="B73" s="605" t="s">
        <v>645</v>
      </c>
      <c r="C73" s="601">
        <v>51012</v>
      </c>
      <c r="D73" s="606" t="s">
        <v>646</v>
      </c>
      <c r="E73" s="607" t="s">
        <v>644</v>
      </c>
      <c r="F73" s="517"/>
      <c r="G73" s="517"/>
    </row>
    <row r="74" spans="1:7" s="518" customFormat="1" ht="23.25" customHeight="1">
      <c r="A74" s="604" t="s">
        <v>647</v>
      </c>
      <c r="B74" s="605" t="s">
        <v>445</v>
      </c>
      <c r="C74" s="601">
        <v>36738</v>
      </c>
      <c r="D74" s="606" t="s">
        <v>648</v>
      </c>
      <c r="E74" s="607" t="s">
        <v>647</v>
      </c>
      <c r="F74" s="517"/>
      <c r="G74" s="517"/>
    </row>
    <row r="75" spans="1:7" s="518" customFormat="1" ht="23.25" customHeight="1">
      <c r="A75" s="604" t="s">
        <v>649</v>
      </c>
      <c r="B75" s="605" t="s">
        <v>444</v>
      </c>
      <c r="C75" s="601">
        <v>5856</v>
      </c>
      <c r="D75" s="606" t="s">
        <v>650</v>
      </c>
      <c r="E75" s="607" t="s">
        <v>649</v>
      </c>
      <c r="F75" s="517"/>
      <c r="G75" s="517"/>
    </row>
    <row r="76" spans="1:7" s="518" customFormat="1" ht="23.25" customHeight="1">
      <c r="A76" s="604" t="s">
        <v>651</v>
      </c>
      <c r="B76" s="605" t="s">
        <v>443</v>
      </c>
      <c r="C76" s="601">
        <v>5328</v>
      </c>
      <c r="D76" s="606" t="s">
        <v>652</v>
      </c>
      <c r="E76" s="607" t="s">
        <v>651</v>
      </c>
      <c r="F76" s="517"/>
      <c r="G76" s="517"/>
    </row>
    <row r="77" spans="1:7" s="518" customFormat="1" ht="23.25" customHeight="1">
      <c r="A77" s="604" t="s">
        <v>653</v>
      </c>
      <c r="B77" s="605" t="s">
        <v>442</v>
      </c>
      <c r="C77" s="601">
        <v>47140</v>
      </c>
      <c r="D77" s="606" t="s">
        <v>654</v>
      </c>
      <c r="E77" s="607" t="s">
        <v>653</v>
      </c>
      <c r="F77" s="517"/>
      <c r="G77" s="517"/>
    </row>
    <row r="78" spans="1:7" s="518" customFormat="1" ht="23.25" customHeight="1">
      <c r="A78" s="604" t="s">
        <v>655</v>
      </c>
      <c r="B78" s="605" t="s">
        <v>441</v>
      </c>
      <c r="C78" s="601">
        <v>40091</v>
      </c>
      <c r="D78" s="606" t="s">
        <v>656</v>
      </c>
      <c r="E78" s="607" t="s">
        <v>655</v>
      </c>
      <c r="F78" s="517"/>
      <c r="G78" s="517"/>
    </row>
    <row r="79" spans="1:7" s="518" customFormat="1" ht="23.25" customHeight="1">
      <c r="A79" s="604" t="s">
        <v>657</v>
      </c>
      <c r="B79" s="605" t="s">
        <v>440</v>
      </c>
      <c r="C79" s="601">
        <v>75066</v>
      </c>
      <c r="D79" s="606" t="s">
        <v>658</v>
      </c>
      <c r="E79" s="607" t="s">
        <v>657</v>
      </c>
      <c r="F79" s="517"/>
      <c r="G79" s="517"/>
    </row>
    <row r="80" spans="1:7" s="518" customFormat="1" ht="23.25" customHeight="1">
      <c r="A80" s="604" t="s">
        <v>659</v>
      </c>
      <c r="B80" s="605" t="s">
        <v>439</v>
      </c>
      <c r="C80" s="601">
        <v>14901</v>
      </c>
      <c r="D80" s="606" t="s">
        <v>660</v>
      </c>
      <c r="E80" s="607" t="s">
        <v>659</v>
      </c>
      <c r="F80" s="517"/>
      <c r="G80" s="517"/>
    </row>
    <row r="81" spans="1:7" s="518" customFormat="1" ht="32.25" customHeight="1">
      <c r="A81" s="604" t="s">
        <v>661</v>
      </c>
      <c r="B81" s="617" t="s">
        <v>438</v>
      </c>
      <c r="C81" s="601">
        <v>15172</v>
      </c>
      <c r="D81" s="618" t="s">
        <v>662</v>
      </c>
      <c r="E81" s="619" t="s">
        <v>661</v>
      </c>
      <c r="F81" s="517"/>
      <c r="G81" s="517"/>
    </row>
    <row r="82" spans="1:7" s="518" customFormat="1" ht="23.25" customHeight="1">
      <c r="A82" s="604" t="s">
        <v>663</v>
      </c>
      <c r="B82" s="605" t="s">
        <v>437</v>
      </c>
      <c r="C82" s="601">
        <v>14191</v>
      </c>
      <c r="D82" s="606" t="s">
        <v>664</v>
      </c>
      <c r="E82" s="607" t="s">
        <v>663</v>
      </c>
      <c r="F82" s="517"/>
      <c r="G82" s="517"/>
    </row>
    <row r="83" spans="1:7" s="518" customFormat="1" ht="23.25" customHeight="1">
      <c r="A83" s="604" t="s">
        <v>665</v>
      </c>
      <c r="B83" s="605" t="s">
        <v>436</v>
      </c>
      <c r="C83" s="601">
        <v>23963</v>
      </c>
      <c r="D83" s="606" t="s">
        <v>666</v>
      </c>
      <c r="E83" s="607" t="s">
        <v>665</v>
      </c>
      <c r="F83" s="517"/>
      <c r="G83" s="517"/>
    </row>
    <row r="84" spans="1:7" s="518" customFormat="1" ht="23.25" customHeight="1">
      <c r="A84" s="604">
        <v>324</v>
      </c>
      <c r="B84" s="605" t="s">
        <v>667</v>
      </c>
      <c r="C84" s="601">
        <v>2</v>
      </c>
      <c r="D84" s="606" t="s">
        <v>668</v>
      </c>
      <c r="E84" s="607">
        <v>324</v>
      </c>
      <c r="F84" s="517"/>
      <c r="G84" s="517"/>
    </row>
    <row r="85" spans="1:7" s="518" customFormat="1" ht="23.25" customHeight="1">
      <c r="A85" s="604" t="s">
        <v>669</v>
      </c>
      <c r="B85" s="605" t="s">
        <v>435</v>
      </c>
      <c r="C85" s="601">
        <v>3260</v>
      </c>
      <c r="D85" s="606" t="s">
        <v>670</v>
      </c>
      <c r="E85" s="607" t="s">
        <v>669</v>
      </c>
      <c r="F85" s="517"/>
      <c r="G85" s="517"/>
    </row>
    <row r="86" spans="1:7" s="518" customFormat="1" ht="23.25" customHeight="1">
      <c r="A86" s="604" t="s">
        <v>671</v>
      </c>
      <c r="B86" s="605" t="s">
        <v>434</v>
      </c>
      <c r="C86" s="601">
        <v>5104</v>
      </c>
      <c r="D86" s="606" t="s">
        <v>672</v>
      </c>
      <c r="E86" s="607" t="s">
        <v>671</v>
      </c>
      <c r="F86" s="517"/>
      <c r="G86" s="517"/>
    </row>
    <row r="87" spans="1:7" s="518" customFormat="1" ht="23.25" customHeight="1">
      <c r="A87" s="604" t="s">
        <v>673</v>
      </c>
      <c r="B87" s="605" t="s">
        <v>433</v>
      </c>
      <c r="C87" s="601">
        <v>20356</v>
      </c>
      <c r="D87" s="606" t="s">
        <v>674</v>
      </c>
      <c r="E87" s="607" t="s">
        <v>673</v>
      </c>
      <c r="F87" s="517"/>
      <c r="G87" s="517"/>
    </row>
    <row r="88" spans="1:7" s="518" customFormat="1" ht="23.25" customHeight="1">
      <c r="A88" s="604" t="s">
        <v>675</v>
      </c>
      <c r="B88" s="605" t="s">
        <v>432</v>
      </c>
      <c r="C88" s="601">
        <v>56734</v>
      </c>
      <c r="D88" s="606" t="s">
        <v>676</v>
      </c>
      <c r="E88" s="607" t="s">
        <v>675</v>
      </c>
      <c r="F88" s="517"/>
      <c r="G88" s="517"/>
    </row>
    <row r="89" spans="1:7" s="518" customFormat="1" ht="23.25" customHeight="1">
      <c r="A89" s="604" t="s">
        <v>677</v>
      </c>
      <c r="B89" s="605" t="s">
        <v>431</v>
      </c>
      <c r="C89" s="601">
        <v>38991</v>
      </c>
      <c r="D89" s="606" t="s">
        <v>678</v>
      </c>
      <c r="E89" s="607" t="s">
        <v>677</v>
      </c>
      <c r="F89" s="517"/>
      <c r="G89" s="517"/>
    </row>
    <row r="90" spans="1:7" s="518" customFormat="1" ht="46.5" customHeight="1">
      <c r="A90" s="604" t="s">
        <v>679</v>
      </c>
      <c r="B90" s="605" t="s">
        <v>430</v>
      </c>
      <c r="C90" s="601">
        <v>16519</v>
      </c>
      <c r="D90" s="606" t="s">
        <v>680</v>
      </c>
      <c r="E90" s="607" t="s">
        <v>679</v>
      </c>
      <c r="F90" s="517"/>
      <c r="G90" s="517"/>
    </row>
    <row r="91" spans="1:7" s="518" customFormat="1" ht="23.25" customHeight="1">
      <c r="A91" s="604" t="s">
        <v>681</v>
      </c>
      <c r="B91" s="605" t="s">
        <v>429</v>
      </c>
      <c r="C91" s="601">
        <v>12218</v>
      </c>
      <c r="D91" s="606" t="s">
        <v>682</v>
      </c>
      <c r="E91" s="607" t="s">
        <v>681</v>
      </c>
      <c r="F91" s="517"/>
      <c r="G91" s="517"/>
    </row>
    <row r="92" spans="1:7" s="518" customFormat="1" ht="23.25" customHeight="1">
      <c r="A92" s="604" t="s">
        <v>683</v>
      </c>
      <c r="B92" s="605" t="s">
        <v>428</v>
      </c>
      <c r="C92" s="601">
        <v>8102</v>
      </c>
      <c r="D92" s="606" t="s">
        <v>684</v>
      </c>
      <c r="E92" s="607" t="s">
        <v>683</v>
      </c>
      <c r="F92" s="517"/>
      <c r="G92" s="517"/>
    </row>
    <row r="93" spans="1:7" s="518" customFormat="1" ht="23.25" customHeight="1">
      <c r="A93" s="604" t="s">
        <v>685</v>
      </c>
      <c r="B93" s="605" t="s">
        <v>427</v>
      </c>
      <c r="C93" s="601">
        <v>10079</v>
      </c>
      <c r="D93" s="606" t="s">
        <v>686</v>
      </c>
      <c r="E93" s="607" t="s">
        <v>685</v>
      </c>
      <c r="F93" s="517"/>
      <c r="G93" s="517"/>
    </row>
    <row r="94" spans="1:7" s="518" customFormat="1" ht="23.25" customHeight="1">
      <c r="A94" s="604" t="s">
        <v>687</v>
      </c>
      <c r="B94" s="605" t="s">
        <v>426</v>
      </c>
      <c r="C94" s="601">
        <v>11555</v>
      </c>
      <c r="D94" s="606" t="s">
        <v>688</v>
      </c>
      <c r="E94" s="607" t="s">
        <v>687</v>
      </c>
      <c r="F94" s="517"/>
      <c r="G94" s="517"/>
    </row>
    <row r="95" spans="1:7" s="518" customFormat="1" ht="23.25" customHeight="1">
      <c r="A95" s="604" t="s">
        <v>689</v>
      </c>
      <c r="B95" s="605" t="s">
        <v>425</v>
      </c>
      <c r="C95" s="601">
        <v>20477</v>
      </c>
      <c r="D95" s="606" t="s">
        <v>690</v>
      </c>
      <c r="E95" s="607" t="s">
        <v>689</v>
      </c>
      <c r="F95" s="517"/>
      <c r="G95" s="517"/>
    </row>
    <row r="96" spans="1:9" s="518" customFormat="1" ht="23.25" customHeight="1">
      <c r="A96" s="604">
        <v>346</v>
      </c>
      <c r="B96" s="605" t="s">
        <v>424</v>
      </c>
      <c r="C96" s="601">
        <v>21179</v>
      </c>
      <c r="D96" s="606" t="s">
        <v>691</v>
      </c>
      <c r="E96" s="607">
        <v>346</v>
      </c>
      <c r="F96" s="517"/>
      <c r="G96" s="517"/>
      <c r="I96" s="517"/>
    </row>
    <row r="97" spans="1:7" s="518" customFormat="1" ht="23.25" customHeight="1">
      <c r="A97" s="604">
        <v>347</v>
      </c>
      <c r="B97" s="605" t="s">
        <v>692</v>
      </c>
      <c r="C97" s="601">
        <v>1317</v>
      </c>
      <c r="D97" s="606" t="s">
        <v>693</v>
      </c>
      <c r="E97" s="607">
        <v>347</v>
      </c>
      <c r="F97" s="517"/>
      <c r="G97" s="517"/>
    </row>
    <row r="98" spans="1:7" s="518" customFormat="1" ht="23.25" customHeight="1">
      <c r="A98" s="604" t="s">
        <v>694</v>
      </c>
      <c r="B98" s="605" t="s">
        <v>423</v>
      </c>
      <c r="C98" s="601">
        <v>13417</v>
      </c>
      <c r="D98" s="606" t="s">
        <v>695</v>
      </c>
      <c r="E98" s="607" t="s">
        <v>694</v>
      </c>
      <c r="F98" s="517"/>
      <c r="G98" s="517"/>
    </row>
    <row r="99" spans="1:7" s="518" customFormat="1" ht="23.25" customHeight="1">
      <c r="A99" s="604" t="s">
        <v>696</v>
      </c>
      <c r="B99" s="605" t="s">
        <v>422</v>
      </c>
      <c r="C99" s="601">
        <v>8514</v>
      </c>
      <c r="D99" s="606" t="s">
        <v>697</v>
      </c>
      <c r="E99" s="607" t="s">
        <v>696</v>
      </c>
      <c r="F99" s="517"/>
      <c r="G99" s="517"/>
    </row>
    <row r="100" spans="1:7" s="518" customFormat="1" ht="23.25" customHeight="1">
      <c r="A100" s="604" t="s">
        <v>698</v>
      </c>
      <c r="B100" s="605" t="s">
        <v>421</v>
      </c>
      <c r="C100" s="601">
        <v>20154</v>
      </c>
      <c r="D100" s="606" t="s">
        <v>699</v>
      </c>
      <c r="E100" s="607" t="s">
        <v>698</v>
      </c>
      <c r="F100" s="517"/>
      <c r="G100" s="517"/>
    </row>
    <row r="101" spans="1:7" s="518" customFormat="1" ht="23.25" customHeight="1">
      <c r="A101" s="604" t="s">
        <v>700</v>
      </c>
      <c r="B101" s="605" t="s">
        <v>420</v>
      </c>
      <c r="C101" s="601">
        <v>5240</v>
      </c>
      <c r="D101" s="606" t="s">
        <v>701</v>
      </c>
      <c r="E101" s="607" t="s">
        <v>700</v>
      </c>
      <c r="F101" s="517"/>
      <c r="G101" s="517"/>
    </row>
    <row r="102" spans="1:7" s="518" customFormat="1" ht="23.25" customHeight="1">
      <c r="A102" s="604" t="s">
        <v>702</v>
      </c>
      <c r="B102" s="605" t="s">
        <v>419</v>
      </c>
      <c r="C102" s="601">
        <v>11718</v>
      </c>
      <c r="D102" s="606" t="s">
        <v>703</v>
      </c>
      <c r="E102" s="607" t="s">
        <v>702</v>
      </c>
      <c r="F102" s="517"/>
      <c r="G102" s="517"/>
    </row>
    <row r="103" spans="1:7" s="518" customFormat="1" ht="23.25" customHeight="1">
      <c r="A103" s="604" t="s">
        <v>704</v>
      </c>
      <c r="B103" s="605" t="s">
        <v>418</v>
      </c>
      <c r="C103" s="601">
        <v>6679</v>
      </c>
      <c r="D103" s="606" t="s">
        <v>705</v>
      </c>
      <c r="E103" s="607" t="s">
        <v>704</v>
      </c>
      <c r="F103" s="517"/>
      <c r="G103" s="517"/>
    </row>
    <row r="104" spans="1:7" s="518" customFormat="1" ht="23.25" customHeight="1">
      <c r="A104" s="604">
        <v>358</v>
      </c>
      <c r="B104" s="605" t="s">
        <v>417</v>
      </c>
      <c r="C104" s="601">
        <v>40553</v>
      </c>
      <c r="D104" s="606" t="s">
        <v>706</v>
      </c>
      <c r="E104" s="607">
        <v>358</v>
      </c>
      <c r="F104" s="517"/>
      <c r="G104" s="517"/>
    </row>
    <row r="105" spans="1:7" s="518" customFormat="1" ht="23.25" customHeight="1">
      <c r="A105" s="604">
        <v>359</v>
      </c>
      <c r="B105" s="605" t="s">
        <v>416</v>
      </c>
      <c r="C105" s="601">
        <v>22718</v>
      </c>
      <c r="D105" s="606" t="s">
        <v>707</v>
      </c>
      <c r="E105" s="607">
        <v>359</v>
      </c>
      <c r="F105" s="517"/>
      <c r="G105" s="517"/>
    </row>
    <row r="106" spans="1:7" s="518" customFormat="1" ht="23.25" customHeight="1">
      <c r="A106" s="604" t="s">
        <v>708</v>
      </c>
      <c r="B106" s="605" t="s">
        <v>415</v>
      </c>
      <c r="C106" s="601">
        <v>12325</v>
      </c>
      <c r="D106" s="606" t="s">
        <v>709</v>
      </c>
      <c r="E106" s="607" t="s">
        <v>708</v>
      </c>
      <c r="F106" s="517"/>
      <c r="G106" s="517"/>
    </row>
    <row r="107" spans="1:7" s="518" customFormat="1" ht="23.25" customHeight="1">
      <c r="A107" s="604" t="s">
        <v>710</v>
      </c>
      <c r="B107" s="605" t="s">
        <v>414</v>
      </c>
      <c r="C107" s="601">
        <v>8271</v>
      </c>
      <c r="D107" s="606" t="s">
        <v>711</v>
      </c>
      <c r="E107" s="607" t="s">
        <v>710</v>
      </c>
      <c r="F107" s="517"/>
      <c r="G107" s="517"/>
    </row>
    <row r="108" spans="1:7" s="518" customFormat="1" ht="23.25" customHeight="1">
      <c r="A108" s="604" t="s">
        <v>712</v>
      </c>
      <c r="B108" s="617" t="s">
        <v>713</v>
      </c>
      <c r="C108" s="601">
        <v>26075</v>
      </c>
      <c r="D108" s="618" t="s">
        <v>714</v>
      </c>
      <c r="E108" s="619" t="s">
        <v>712</v>
      </c>
      <c r="F108" s="517"/>
      <c r="G108" s="517"/>
    </row>
    <row r="109" spans="1:7" s="518" customFormat="1" ht="23.25" customHeight="1">
      <c r="A109" s="604" t="s">
        <v>715</v>
      </c>
      <c r="B109" s="617" t="s">
        <v>716</v>
      </c>
      <c r="C109" s="601">
        <v>159978</v>
      </c>
      <c r="D109" s="618" t="s">
        <v>717</v>
      </c>
      <c r="E109" s="619" t="s">
        <v>715</v>
      </c>
      <c r="F109" s="517"/>
      <c r="G109" s="517"/>
    </row>
    <row r="110" spans="1:7" s="518" customFormat="1" ht="23.25" customHeight="1">
      <c r="A110" s="604" t="s">
        <v>718</v>
      </c>
      <c r="B110" s="617" t="s">
        <v>413</v>
      </c>
      <c r="C110" s="601">
        <v>7520</v>
      </c>
      <c r="D110" s="618" t="s">
        <v>719</v>
      </c>
      <c r="E110" s="619" t="s">
        <v>718</v>
      </c>
      <c r="F110" s="517"/>
      <c r="G110" s="517"/>
    </row>
    <row r="111" spans="1:7" s="518" customFormat="1" ht="23.25" customHeight="1">
      <c r="A111" s="604" t="s">
        <v>720</v>
      </c>
      <c r="B111" s="617" t="s">
        <v>412</v>
      </c>
      <c r="C111" s="601">
        <v>4367</v>
      </c>
      <c r="D111" s="618" t="s">
        <v>721</v>
      </c>
      <c r="E111" s="619" t="s">
        <v>720</v>
      </c>
      <c r="F111" s="517"/>
      <c r="G111" s="517"/>
    </row>
    <row r="112" spans="1:7" s="518" customFormat="1" ht="23.25" customHeight="1">
      <c r="A112" s="604" t="s">
        <v>722</v>
      </c>
      <c r="B112" s="617" t="s">
        <v>723</v>
      </c>
      <c r="C112" s="601">
        <v>26656</v>
      </c>
      <c r="D112" s="618" t="s">
        <v>724</v>
      </c>
      <c r="E112" s="619" t="s">
        <v>722</v>
      </c>
      <c r="F112" s="517"/>
      <c r="G112" s="517"/>
    </row>
    <row r="113" spans="1:7" s="518" customFormat="1" ht="23.25" customHeight="1">
      <c r="A113" s="604" t="s">
        <v>725</v>
      </c>
      <c r="B113" s="617" t="s">
        <v>726</v>
      </c>
      <c r="C113" s="601">
        <v>38079</v>
      </c>
      <c r="D113" s="618" t="s">
        <v>727</v>
      </c>
      <c r="E113" s="619" t="s">
        <v>725</v>
      </c>
      <c r="F113" s="517"/>
      <c r="G113" s="517"/>
    </row>
    <row r="114" spans="1:7" s="518" customFormat="1" ht="23.25" customHeight="1">
      <c r="A114" s="604" t="s">
        <v>728</v>
      </c>
      <c r="B114" s="617" t="s">
        <v>411</v>
      </c>
      <c r="C114" s="601">
        <v>4435</v>
      </c>
      <c r="D114" s="618" t="s">
        <v>729</v>
      </c>
      <c r="E114" s="619" t="s">
        <v>728</v>
      </c>
      <c r="F114" s="517"/>
      <c r="G114" s="517"/>
    </row>
    <row r="115" spans="1:7" s="518" customFormat="1" ht="23.25" customHeight="1">
      <c r="A115" s="604" t="s">
        <v>730</v>
      </c>
      <c r="B115" s="605" t="s">
        <v>410</v>
      </c>
      <c r="C115" s="601">
        <v>39451</v>
      </c>
      <c r="D115" s="606" t="s">
        <v>731</v>
      </c>
      <c r="E115" s="607" t="s">
        <v>730</v>
      </c>
      <c r="F115" s="517"/>
      <c r="G115" s="517"/>
    </row>
    <row r="116" spans="1:7" s="518" customFormat="1" ht="23.25" customHeight="1">
      <c r="A116" s="604" t="s">
        <v>732</v>
      </c>
      <c r="B116" s="605" t="s">
        <v>409</v>
      </c>
      <c r="C116" s="601">
        <v>14601</v>
      </c>
      <c r="D116" s="606" t="s">
        <v>733</v>
      </c>
      <c r="E116" s="607" t="s">
        <v>732</v>
      </c>
      <c r="F116" s="517"/>
      <c r="G116" s="517"/>
    </row>
    <row r="117" spans="1:7" s="518" customFormat="1" ht="23.25" customHeight="1">
      <c r="A117" s="604" t="s">
        <v>734</v>
      </c>
      <c r="B117" s="605" t="s">
        <v>408</v>
      </c>
      <c r="C117" s="601">
        <v>15523</v>
      </c>
      <c r="D117" s="606" t="s">
        <v>735</v>
      </c>
      <c r="E117" s="607" t="s">
        <v>734</v>
      </c>
      <c r="F117" s="517"/>
      <c r="G117" s="517"/>
    </row>
    <row r="118" spans="1:7" s="518" customFormat="1" ht="23.25" customHeight="1">
      <c r="A118" s="604">
        <v>381</v>
      </c>
      <c r="B118" s="605" t="s">
        <v>736</v>
      </c>
      <c r="C118" s="601">
        <v>24448</v>
      </c>
      <c r="D118" s="606" t="s">
        <v>737</v>
      </c>
      <c r="E118" s="607">
        <v>381</v>
      </c>
      <c r="F118" s="517"/>
      <c r="G118" s="517"/>
    </row>
    <row r="119" spans="1:7" s="518" customFormat="1" ht="23.25" customHeight="1">
      <c r="A119" s="604" t="s">
        <v>738</v>
      </c>
      <c r="B119" s="605" t="s">
        <v>407</v>
      </c>
      <c r="C119" s="601">
        <v>6126</v>
      </c>
      <c r="D119" s="606" t="s">
        <v>739</v>
      </c>
      <c r="E119" s="607" t="s">
        <v>738</v>
      </c>
      <c r="F119" s="517"/>
      <c r="G119" s="517"/>
    </row>
    <row r="120" spans="1:7" s="518" customFormat="1" ht="36.75" customHeight="1">
      <c r="A120" s="604" t="s">
        <v>740</v>
      </c>
      <c r="B120" s="605" t="s">
        <v>406</v>
      </c>
      <c r="C120" s="601">
        <v>24834</v>
      </c>
      <c r="D120" s="597" t="s">
        <v>741</v>
      </c>
      <c r="E120" s="607" t="s">
        <v>740</v>
      </c>
      <c r="F120" s="521"/>
      <c r="G120" s="517"/>
    </row>
    <row r="121" spans="1:7" s="518" customFormat="1" ht="34.5" customHeight="1">
      <c r="A121" s="604" t="s">
        <v>742</v>
      </c>
      <c r="B121" s="605" t="s">
        <v>743</v>
      </c>
      <c r="C121" s="601">
        <v>115</v>
      </c>
      <c r="D121" s="597" t="s">
        <v>744</v>
      </c>
      <c r="E121" s="607" t="s">
        <v>742</v>
      </c>
      <c r="F121" s="517"/>
      <c r="G121" s="517"/>
    </row>
    <row r="122" spans="1:7" s="518" customFormat="1" ht="29.25" customHeight="1">
      <c r="A122" s="604" t="s">
        <v>745</v>
      </c>
      <c r="B122" s="605" t="s">
        <v>746</v>
      </c>
      <c r="C122" s="601">
        <v>21442</v>
      </c>
      <c r="D122" s="597" t="s">
        <v>747</v>
      </c>
      <c r="E122" s="607" t="s">
        <v>745</v>
      </c>
      <c r="F122" s="517"/>
      <c r="G122" s="517"/>
    </row>
    <row r="123" spans="1:7" s="518" customFormat="1" ht="35.25" customHeight="1">
      <c r="A123" s="604" t="s">
        <v>748</v>
      </c>
      <c r="B123" s="605" t="s">
        <v>749</v>
      </c>
      <c r="C123" s="601">
        <v>61047</v>
      </c>
      <c r="D123" s="597" t="s">
        <v>750</v>
      </c>
      <c r="E123" s="607" t="s">
        <v>748</v>
      </c>
      <c r="F123" s="521"/>
      <c r="G123" s="517"/>
    </row>
    <row r="124" spans="1:7" s="518" customFormat="1" ht="34.5" customHeight="1">
      <c r="A124" s="604" t="s">
        <v>751</v>
      </c>
      <c r="B124" s="605" t="s">
        <v>752</v>
      </c>
      <c r="C124" s="601">
        <v>40586</v>
      </c>
      <c r="D124" s="597" t="s">
        <v>753</v>
      </c>
      <c r="E124" s="607" t="s">
        <v>751</v>
      </c>
      <c r="F124" s="517"/>
      <c r="G124" s="517"/>
    </row>
    <row r="125" spans="1:9" s="518" customFormat="1" ht="34.5" customHeight="1">
      <c r="A125" s="608" t="s">
        <v>754</v>
      </c>
      <c r="B125" s="609" t="s">
        <v>963</v>
      </c>
      <c r="C125" s="601">
        <v>27728</v>
      </c>
      <c r="D125" s="598" t="s">
        <v>755</v>
      </c>
      <c r="E125" s="611" t="s">
        <v>754</v>
      </c>
      <c r="F125" s="517"/>
      <c r="G125" s="517"/>
      <c r="H125" s="517"/>
      <c r="I125" s="517"/>
    </row>
    <row r="126" spans="1:7" s="592" customFormat="1" ht="23.25" customHeight="1">
      <c r="A126" s="719" t="s">
        <v>756</v>
      </c>
      <c r="B126" s="720"/>
      <c r="C126" s="612">
        <v>1248002</v>
      </c>
      <c r="D126" s="721" t="s">
        <v>757</v>
      </c>
      <c r="E126" s="722"/>
      <c r="F126" s="591"/>
      <c r="G126" s="591"/>
    </row>
    <row r="127" spans="1:7" s="518" customFormat="1" ht="23.25" customHeight="1">
      <c r="A127" s="613">
        <v>412</v>
      </c>
      <c r="B127" s="614" t="s">
        <v>405</v>
      </c>
      <c r="C127" s="601">
        <v>4982</v>
      </c>
      <c r="D127" s="615" t="s">
        <v>758</v>
      </c>
      <c r="E127" s="616">
        <v>412</v>
      </c>
      <c r="F127" s="517"/>
      <c r="G127" s="517"/>
    </row>
    <row r="128" spans="1:7" s="518" customFormat="1" ht="23.25" customHeight="1">
      <c r="A128" s="604">
        <v>413</v>
      </c>
      <c r="B128" s="605" t="s">
        <v>759</v>
      </c>
      <c r="C128" s="601">
        <v>2</v>
      </c>
      <c r="D128" s="606" t="s">
        <v>760</v>
      </c>
      <c r="E128" s="607">
        <v>413</v>
      </c>
      <c r="F128" s="517"/>
      <c r="G128" s="517"/>
    </row>
    <row r="129" spans="1:7" s="518" customFormat="1" ht="23.25" customHeight="1">
      <c r="A129" s="604">
        <v>415</v>
      </c>
      <c r="B129" s="605" t="s">
        <v>761</v>
      </c>
      <c r="C129" s="601">
        <v>587</v>
      </c>
      <c r="D129" s="606" t="s">
        <v>762</v>
      </c>
      <c r="E129" s="619">
        <v>415</v>
      </c>
      <c r="F129" s="517"/>
      <c r="G129" s="517"/>
    </row>
    <row r="130" spans="1:7" s="518" customFormat="1" ht="23.25" customHeight="1">
      <c r="A130" s="604" t="s">
        <v>763</v>
      </c>
      <c r="B130" s="605" t="s">
        <v>404</v>
      </c>
      <c r="C130" s="601">
        <v>14216</v>
      </c>
      <c r="D130" s="606" t="s">
        <v>764</v>
      </c>
      <c r="E130" s="607" t="s">
        <v>763</v>
      </c>
      <c r="F130" s="517"/>
      <c r="G130" s="517"/>
    </row>
    <row r="131" spans="1:7" s="518" customFormat="1" ht="23.25" customHeight="1">
      <c r="A131" s="604" t="s">
        <v>765</v>
      </c>
      <c r="B131" s="605" t="s">
        <v>403</v>
      </c>
      <c r="C131" s="601">
        <v>24679</v>
      </c>
      <c r="D131" s="606" t="s">
        <v>766</v>
      </c>
      <c r="E131" s="607" t="s">
        <v>765</v>
      </c>
      <c r="F131" s="517"/>
      <c r="G131" s="517"/>
    </row>
    <row r="132" spans="1:7" s="518" customFormat="1" ht="23.25" customHeight="1">
      <c r="A132" s="604" t="s">
        <v>767</v>
      </c>
      <c r="B132" s="605" t="s">
        <v>402</v>
      </c>
      <c r="C132" s="601">
        <v>10689</v>
      </c>
      <c r="D132" s="606" t="s">
        <v>768</v>
      </c>
      <c r="E132" s="607" t="s">
        <v>767</v>
      </c>
      <c r="F132" s="517"/>
      <c r="G132" s="517"/>
    </row>
    <row r="133" spans="1:7" s="518" customFormat="1" ht="23.25" customHeight="1">
      <c r="A133" s="604" t="s">
        <v>769</v>
      </c>
      <c r="B133" s="605" t="s">
        <v>401</v>
      </c>
      <c r="C133" s="601">
        <v>14728</v>
      </c>
      <c r="D133" s="606" t="s">
        <v>770</v>
      </c>
      <c r="E133" s="607" t="s">
        <v>769</v>
      </c>
      <c r="F133" s="517"/>
      <c r="G133" s="517"/>
    </row>
    <row r="134" spans="1:7" s="518" customFormat="1" ht="23.25" customHeight="1">
      <c r="A134" s="604" t="s">
        <v>771</v>
      </c>
      <c r="B134" s="605" t="s">
        <v>772</v>
      </c>
      <c r="C134" s="601">
        <v>13452</v>
      </c>
      <c r="D134" s="606" t="s">
        <v>773</v>
      </c>
      <c r="E134" s="607" t="s">
        <v>771</v>
      </c>
      <c r="F134" s="517"/>
      <c r="G134" s="517"/>
    </row>
    <row r="135" spans="1:7" s="518" customFormat="1" ht="23.25" customHeight="1">
      <c r="A135" s="604" t="s">
        <v>774</v>
      </c>
      <c r="B135" s="605" t="s">
        <v>775</v>
      </c>
      <c r="C135" s="601">
        <v>60</v>
      </c>
      <c r="D135" s="606" t="s">
        <v>776</v>
      </c>
      <c r="E135" s="607" t="s">
        <v>774</v>
      </c>
      <c r="F135" s="517"/>
      <c r="G135" s="517"/>
    </row>
    <row r="136" spans="1:7" s="518" customFormat="1" ht="23.25" customHeight="1">
      <c r="A136" s="608">
        <v>431</v>
      </c>
      <c r="B136" s="609" t="s">
        <v>777</v>
      </c>
      <c r="C136" s="601">
        <v>55</v>
      </c>
      <c r="D136" s="610" t="s">
        <v>778</v>
      </c>
      <c r="E136" s="611">
        <v>431</v>
      </c>
      <c r="F136" s="517"/>
      <c r="G136" s="517"/>
    </row>
    <row r="137" spans="1:7" s="592" customFormat="1" ht="23.25" customHeight="1">
      <c r="A137" s="719" t="s">
        <v>779</v>
      </c>
      <c r="B137" s="720"/>
      <c r="C137" s="612">
        <v>83450</v>
      </c>
      <c r="D137" s="721" t="s">
        <v>780</v>
      </c>
      <c r="E137" s="722"/>
      <c r="F137" s="591"/>
      <c r="G137" s="591"/>
    </row>
    <row r="138" spans="1:7" s="518" customFormat="1" ht="23.25" customHeight="1">
      <c r="A138" s="613">
        <v>501</v>
      </c>
      <c r="B138" s="624" t="s">
        <v>781</v>
      </c>
      <c r="C138" s="601">
        <v>5</v>
      </c>
      <c r="D138" s="625" t="s">
        <v>782</v>
      </c>
      <c r="E138" s="623">
        <v>501</v>
      </c>
      <c r="F138" s="517"/>
      <c r="G138" s="517"/>
    </row>
    <row r="139" spans="1:7" s="518" customFormat="1" ht="23.25" customHeight="1">
      <c r="A139" s="604">
        <v>502</v>
      </c>
      <c r="B139" s="617" t="s">
        <v>783</v>
      </c>
      <c r="C139" s="601">
        <v>4</v>
      </c>
      <c r="D139" s="618" t="s">
        <v>784</v>
      </c>
      <c r="E139" s="619">
        <v>502</v>
      </c>
      <c r="F139" s="517"/>
      <c r="G139" s="517"/>
    </row>
    <row r="140" spans="1:7" s="518" customFormat="1" ht="23.25" customHeight="1">
      <c r="A140" s="604">
        <v>511</v>
      </c>
      <c r="B140" s="617" t="s">
        <v>785</v>
      </c>
      <c r="C140" s="601">
        <v>3492</v>
      </c>
      <c r="D140" s="618" t="s">
        <v>786</v>
      </c>
      <c r="E140" s="619">
        <v>511</v>
      </c>
      <c r="F140" s="517"/>
      <c r="G140" s="517"/>
    </row>
    <row r="141" spans="1:7" s="518" customFormat="1" ht="23.25" customHeight="1">
      <c r="A141" s="604">
        <v>512</v>
      </c>
      <c r="B141" s="617" t="s">
        <v>787</v>
      </c>
      <c r="C141" s="601">
        <v>45</v>
      </c>
      <c r="D141" s="618" t="s">
        <v>788</v>
      </c>
      <c r="E141" s="619">
        <v>512</v>
      </c>
      <c r="F141" s="517"/>
      <c r="G141" s="517"/>
    </row>
    <row r="142" spans="1:7" s="518" customFormat="1" ht="23.25" customHeight="1">
      <c r="A142" s="604">
        <v>513</v>
      </c>
      <c r="B142" s="617" t="s">
        <v>789</v>
      </c>
      <c r="C142" s="601">
        <v>9</v>
      </c>
      <c r="D142" s="618" t="s">
        <v>790</v>
      </c>
      <c r="E142" s="619">
        <v>513</v>
      </c>
      <c r="F142" s="517"/>
      <c r="G142" s="517"/>
    </row>
    <row r="143" spans="1:7" s="518" customFormat="1" ht="23.25" customHeight="1">
      <c r="A143" s="604">
        <v>516</v>
      </c>
      <c r="B143" s="617" t="s">
        <v>791</v>
      </c>
      <c r="C143" s="601">
        <v>2462</v>
      </c>
      <c r="D143" s="618" t="s">
        <v>792</v>
      </c>
      <c r="E143" s="619">
        <v>516</v>
      </c>
      <c r="F143" s="517"/>
      <c r="G143" s="517"/>
    </row>
    <row r="144" spans="1:7" s="518" customFormat="1" ht="30.75" customHeight="1">
      <c r="A144" s="604">
        <v>518</v>
      </c>
      <c r="B144" s="617" t="s">
        <v>400</v>
      </c>
      <c r="C144" s="601">
        <v>23000</v>
      </c>
      <c r="D144" s="618" t="s">
        <v>793</v>
      </c>
      <c r="E144" s="619">
        <v>518</v>
      </c>
      <c r="F144" s="517"/>
      <c r="G144" s="517"/>
    </row>
    <row r="145" spans="1:7" s="518" customFormat="1" ht="23.25" customHeight="1">
      <c r="A145" s="604">
        <v>521</v>
      </c>
      <c r="B145" s="617" t="s">
        <v>399</v>
      </c>
      <c r="C145" s="601">
        <v>2697</v>
      </c>
      <c r="D145" s="618" t="s">
        <v>794</v>
      </c>
      <c r="E145" s="619">
        <v>521</v>
      </c>
      <c r="F145" s="517"/>
      <c r="G145" s="517"/>
    </row>
    <row r="146" spans="1:7" s="518" customFormat="1" ht="23.25" customHeight="1">
      <c r="A146" s="604">
        <v>531</v>
      </c>
      <c r="B146" s="617" t="s">
        <v>398</v>
      </c>
      <c r="C146" s="601">
        <v>14491</v>
      </c>
      <c r="D146" s="618" t="s">
        <v>795</v>
      </c>
      <c r="E146" s="619">
        <v>531</v>
      </c>
      <c r="F146" s="517"/>
      <c r="G146" s="517"/>
    </row>
    <row r="147" spans="1:7" s="518" customFormat="1" ht="23.25" customHeight="1">
      <c r="A147" s="604">
        <v>532</v>
      </c>
      <c r="B147" s="617" t="s">
        <v>397</v>
      </c>
      <c r="C147" s="601">
        <v>11144</v>
      </c>
      <c r="D147" s="618" t="s">
        <v>796</v>
      </c>
      <c r="E147" s="619">
        <v>532</v>
      </c>
      <c r="F147" s="517"/>
      <c r="G147" s="517"/>
    </row>
    <row r="148" spans="1:7" s="518" customFormat="1" ht="23.25" customHeight="1">
      <c r="A148" s="604">
        <v>533</v>
      </c>
      <c r="B148" s="617" t="s">
        <v>396</v>
      </c>
      <c r="C148" s="601">
        <v>11170</v>
      </c>
      <c r="D148" s="618" t="s">
        <v>797</v>
      </c>
      <c r="E148" s="619">
        <v>533</v>
      </c>
      <c r="F148" s="517"/>
      <c r="G148" s="517"/>
    </row>
    <row r="149" spans="1:7" s="518" customFormat="1" ht="23.25" customHeight="1">
      <c r="A149" s="604">
        <v>591</v>
      </c>
      <c r="B149" s="617" t="s">
        <v>395</v>
      </c>
      <c r="C149" s="601">
        <v>75287</v>
      </c>
      <c r="D149" s="618" t="s">
        <v>798</v>
      </c>
      <c r="E149" s="619">
        <v>591</v>
      </c>
      <c r="F149" s="517"/>
      <c r="G149" s="517"/>
    </row>
    <row r="150" spans="1:7" s="518" customFormat="1" ht="23.25" customHeight="1">
      <c r="A150" s="604">
        <v>592</v>
      </c>
      <c r="B150" s="617" t="s">
        <v>394</v>
      </c>
      <c r="C150" s="601">
        <v>1570</v>
      </c>
      <c r="D150" s="618" t="s">
        <v>799</v>
      </c>
      <c r="E150" s="619">
        <v>592</v>
      </c>
      <c r="F150" s="517"/>
      <c r="G150" s="517"/>
    </row>
    <row r="151" spans="1:7" s="518" customFormat="1" ht="23.25" customHeight="1">
      <c r="A151" s="604">
        <v>593</v>
      </c>
      <c r="B151" s="617" t="s">
        <v>393</v>
      </c>
      <c r="C151" s="601">
        <v>1513</v>
      </c>
      <c r="D151" s="618" t="s">
        <v>800</v>
      </c>
      <c r="E151" s="619">
        <v>593</v>
      </c>
      <c r="F151" s="517"/>
      <c r="G151" s="517"/>
    </row>
    <row r="152" spans="1:7" s="518" customFormat="1" ht="23.25" customHeight="1">
      <c r="A152" s="604">
        <v>594</v>
      </c>
      <c r="B152" s="617" t="s">
        <v>392</v>
      </c>
      <c r="C152" s="601">
        <v>24487</v>
      </c>
      <c r="D152" s="618" t="s">
        <v>801</v>
      </c>
      <c r="E152" s="619">
        <v>594</v>
      </c>
      <c r="F152" s="517"/>
      <c r="G152" s="517"/>
    </row>
    <row r="153" spans="1:7" s="518" customFormat="1" ht="23.25" customHeight="1">
      <c r="A153" s="604" t="s">
        <v>802</v>
      </c>
      <c r="B153" s="617" t="s">
        <v>803</v>
      </c>
      <c r="C153" s="601">
        <v>60630</v>
      </c>
      <c r="D153" s="618" t="s">
        <v>804</v>
      </c>
      <c r="E153" s="619" t="s">
        <v>802</v>
      </c>
      <c r="F153" s="517"/>
      <c r="G153" s="517"/>
    </row>
    <row r="154" spans="1:7" s="518" customFormat="1" ht="23.25" customHeight="1">
      <c r="A154" s="604" t="s">
        <v>805</v>
      </c>
      <c r="B154" s="617" t="s">
        <v>806</v>
      </c>
      <c r="C154" s="601">
        <v>69956</v>
      </c>
      <c r="D154" s="618" t="s">
        <v>807</v>
      </c>
      <c r="E154" s="619" t="s">
        <v>805</v>
      </c>
      <c r="F154" s="517"/>
      <c r="G154" s="517"/>
    </row>
    <row r="155" spans="1:7" s="518" customFormat="1" ht="23.25" customHeight="1">
      <c r="A155" s="608" t="s">
        <v>808</v>
      </c>
      <c r="B155" s="620" t="s">
        <v>391</v>
      </c>
      <c r="C155" s="601">
        <v>128975</v>
      </c>
      <c r="D155" s="621" t="s">
        <v>809</v>
      </c>
      <c r="E155" s="622" t="s">
        <v>808</v>
      </c>
      <c r="F155" s="517"/>
      <c r="G155" s="517"/>
    </row>
    <row r="156" spans="1:7" s="592" customFormat="1" ht="23.25" customHeight="1">
      <c r="A156" s="719" t="s">
        <v>810</v>
      </c>
      <c r="B156" s="720"/>
      <c r="C156" s="612">
        <v>430937</v>
      </c>
      <c r="D156" s="721" t="s">
        <v>811</v>
      </c>
      <c r="E156" s="722"/>
      <c r="F156" s="591"/>
      <c r="G156" s="591"/>
    </row>
    <row r="157" spans="1:7" s="518" customFormat="1" ht="23.25" customHeight="1">
      <c r="A157" s="613" t="s">
        <v>812</v>
      </c>
      <c r="B157" s="624" t="s">
        <v>813</v>
      </c>
      <c r="C157" s="601">
        <v>16</v>
      </c>
      <c r="D157" s="625" t="s">
        <v>814</v>
      </c>
      <c r="E157" s="623" t="s">
        <v>812</v>
      </c>
      <c r="F157" s="517"/>
      <c r="G157" s="517"/>
    </row>
    <row r="158" spans="1:7" s="518" customFormat="1" ht="23.25" customHeight="1">
      <c r="A158" s="604" t="s">
        <v>815</v>
      </c>
      <c r="B158" s="617" t="s">
        <v>816</v>
      </c>
      <c r="C158" s="601">
        <v>2550</v>
      </c>
      <c r="D158" s="618" t="s">
        <v>817</v>
      </c>
      <c r="E158" s="619" t="s">
        <v>815</v>
      </c>
      <c r="F158" s="517"/>
      <c r="G158" s="517"/>
    </row>
    <row r="159" spans="1:7" s="518" customFormat="1" ht="23.25" customHeight="1">
      <c r="A159" s="604" t="s">
        <v>818</v>
      </c>
      <c r="B159" s="617" t="s">
        <v>819</v>
      </c>
      <c r="C159" s="601">
        <v>2514</v>
      </c>
      <c r="D159" s="618" t="s">
        <v>820</v>
      </c>
      <c r="E159" s="619" t="s">
        <v>818</v>
      </c>
      <c r="F159" s="517"/>
      <c r="G159" s="517"/>
    </row>
    <row r="160" spans="1:7" s="518" customFormat="1" ht="23.25" customHeight="1">
      <c r="A160" s="604" t="s">
        <v>821</v>
      </c>
      <c r="B160" s="617" t="s">
        <v>390</v>
      </c>
      <c r="C160" s="601">
        <v>21834</v>
      </c>
      <c r="D160" s="618" t="s">
        <v>822</v>
      </c>
      <c r="E160" s="619" t="s">
        <v>821</v>
      </c>
      <c r="F160" s="517"/>
      <c r="G160" s="517"/>
    </row>
    <row r="161" spans="1:7" s="518" customFormat="1" ht="23.25" customHeight="1">
      <c r="A161" s="604" t="s">
        <v>823</v>
      </c>
      <c r="B161" s="617" t="s">
        <v>389</v>
      </c>
      <c r="C161" s="601">
        <v>2389</v>
      </c>
      <c r="D161" s="618" t="s">
        <v>824</v>
      </c>
      <c r="E161" s="619" t="s">
        <v>823</v>
      </c>
      <c r="F161" s="517"/>
      <c r="G161" s="517"/>
    </row>
    <row r="162" spans="1:7" s="518" customFormat="1" ht="23.25" customHeight="1">
      <c r="A162" s="604">
        <v>616</v>
      </c>
      <c r="B162" s="617" t="s">
        <v>825</v>
      </c>
      <c r="C162" s="601">
        <v>767</v>
      </c>
      <c r="D162" s="618" t="s">
        <v>826</v>
      </c>
      <c r="E162" s="619">
        <v>616</v>
      </c>
      <c r="F162" s="517"/>
      <c r="G162" s="517"/>
    </row>
    <row r="163" spans="1:7" s="518" customFormat="1" ht="23.25" customHeight="1">
      <c r="A163" s="604" t="s">
        <v>827</v>
      </c>
      <c r="B163" s="617" t="s">
        <v>828</v>
      </c>
      <c r="C163" s="601">
        <v>3685</v>
      </c>
      <c r="D163" s="618" t="s">
        <v>829</v>
      </c>
      <c r="E163" s="619" t="s">
        <v>827</v>
      </c>
      <c r="F163" s="517"/>
      <c r="G163" s="517"/>
    </row>
    <row r="164" spans="1:7" s="518" customFormat="1" ht="23.25" customHeight="1">
      <c r="A164" s="604">
        <v>618</v>
      </c>
      <c r="B164" s="617" t="s">
        <v>388</v>
      </c>
      <c r="C164" s="601">
        <v>5948</v>
      </c>
      <c r="D164" s="618" t="s">
        <v>830</v>
      </c>
      <c r="E164" s="619">
        <v>618</v>
      </c>
      <c r="F164" s="517"/>
      <c r="G164" s="517"/>
    </row>
    <row r="165" spans="1:7" s="518" customFormat="1" ht="23.25" customHeight="1">
      <c r="A165" s="604" t="s">
        <v>831</v>
      </c>
      <c r="B165" s="617" t="s">
        <v>387</v>
      </c>
      <c r="C165" s="601">
        <v>106072</v>
      </c>
      <c r="D165" s="618" t="s">
        <v>832</v>
      </c>
      <c r="E165" s="619" t="s">
        <v>831</v>
      </c>
      <c r="F165" s="517"/>
      <c r="G165" s="517"/>
    </row>
    <row r="166" spans="1:7" s="518" customFormat="1" ht="23.25" customHeight="1">
      <c r="A166" s="604" t="s">
        <v>833</v>
      </c>
      <c r="B166" s="617" t="s">
        <v>386</v>
      </c>
      <c r="C166" s="601">
        <v>1568</v>
      </c>
      <c r="D166" s="618" t="s">
        <v>834</v>
      </c>
      <c r="E166" s="619" t="s">
        <v>833</v>
      </c>
      <c r="F166" s="517"/>
      <c r="G166" s="517"/>
    </row>
    <row r="167" spans="1:7" s="518" customFormat="1" ht="23.25" customHeight="1">
      <c r="A167" s="604">
        <v>624</v>
      </c>
      <c r="B167" s="617" t="s">
        <v>385</v>
      </c>
      <c r="C167" s="601">
        <v>8994</v>
      </c>
      <c r="D167" s="618" t="s">
        <v>835</v>
      </c>
      <c r="E167" s="619">
        <v>624</v>
      </c>
      <c r="F167" s="517"/>
      <c r="G167" s="517"/>
    </row>
    <row r="168" spans="1:7" s="518" customFormat="1" ht="23.25" customHeight="1">
      <c r="A168" s="604">
        <v>626</v>
      </c>
      <c r="B168" s="617" t="s">
        <v>384</v>
      </c>
      <c r="C168" s="601">
        <v>38494</v>
      </c>
      <c r="D168" s="618" t="s">
        <v>836</v>
      </c>
      <c r="E168" s="619">
        <v>626</v>
      </c>
      <c r="F168" s="517"/>
      <c r="G168" s="517"/>
    </row>
    <row r="169" spans="1:7" s="518" customFormat="1" ht="37.5">
      <c r="A169" s="604">
        <v>631</v>
      </c>
      <c r="B169" s="617" t="s">
        <v>837</v>
      </c>
      <c r="C169" s="601">
        <v>1563</v>
      </c>
      <c r="D169" s="618" t="s">
        <v>838</v>
      </c>
      <c r="E169" s="619">
        <v>631</v>
      </c>
      <c r="F169" s="517"/>
      <c r="G169" s="517"/>
    </row>
    <row r="170" spans="1:7" s="518" customFormat="1" ht="23.25" customHeight="1">
      <c r="A170" s="604">
        <v>643</v>
      </c>
      <c r="B170" s="617" t="s">
        <v>383</v>
      </c>
      <c r="C170" s="601">
        <v>10519</v>
      </c>
      <c r="D170" s="618" t="s">
        <v>839</v>
      </c>
      <c r="E170" s="619">
        <v>643</v>
      </c>
      <c r="F170" s="517"/>
      <c r="G170" s="517"/>
    </row>
    <row r="171" spans="1:7" s="518" customFormat="1" ht="23.25" customHeight="1">
      <c r="A171" s="604">
        <v>645</v>
      </c>
      <c r="B171" s="617" t="s">
        <v>382</v>
      </c>
      <c r="C171" s="601">
        <v>9764</v>
      </c>
      <c r="D171" s="618" t="s">
        <v>840</v>
      </c>
      <c r="E171" s="619">
        <v>645</v>
      </c>
      <c r="F171" s="517"/>
      <c r="G171" s="517"/>
    </row>
    <row r="172" spans="1:7" s="518" customFormat="1" ht="23.25" customHeight="1">
      <c r="A172" s="604">
        <v>646</v>
      </c>
      <c r="B172" s="617" t="s">
        <v>841</v>
      </c>
      <c r="C172" s="601">
        <v>2</v>
      </c>
      <c r="D172" s="618" t="s">
        <v>842</v>
      </c>
      <c r="E172" s="619">
        <v>646</v>
      </c>
      <c r="F172" s="517"/>
      <c r="G172" s="517"/>
    </row>
    <row r="173" spans="1:7" s="518" customFormat="1" ht="23.25" customHeight="1">
      <c r="A173" s="604">
        <v>648</v>
      </c>
      <c r="B173" s="617" t="s">
        <v>381</v>
      </c>
      <c r="C173" s="601">
        <v>21241</v>
      </c>
      <c r="D173" s="618" t="s">
        <v>843</v>
      </c>
      <c r="E173" s="619">
        <v>648</v>
      </c>
      <c r="F173" s="517"/>
      <c r="G173" s="517"/>
    </row>
    <row r="174" spans="1:7" s="518" customFormat="1" ht="37.5">
      <c r="A174" s="604">
        <v>664</v>
      </c>
      <c r="B174" s="617" t="s">
        <v>380</v>
      </c>
      <c r="C174" s="601">
        <v>18213</v>
      </c>
      <c r="D174" s="618" t="s">
        <v>844</v>
      </c>
      <c r="E174" s="619">
        <v>664</v>
      </c>
      <c r="F174" s="517"/>
      <c r="G174" s="517"/>
    </row>
    <row r="175" spans="1:7" s="518" customFormat="1" ht="23.25" customHeight="1">
      <c r="A175" s="604">
        <v>665</v>
      </c>
      <c r="B175" s="617" t="s">
        <v>379</v>
      </c>
      <c r="C175" s="601">
        <v>8473</v>
      </c>
      <c r="D175" s="618" t="s">
        <v>845</v>
      </c>
      <c r="E175" s="619">
        <v>665</v>
      </c>
      <c r="F175" s="517"/>
      <c r="G175" s="517"/>
    </row>
    <row r="176" spans="1:7" s="518" customFormat="1" ht="23.25" customHeight="1">
      <c r="A176" s="604">
        <v>671</v>
      </c>
      <c r="B176" s="626" t="s">
        <v>378</v>
      </c>
      <c r="C176" s="601">
        <v>13717</v>
      </c>
      <c r="D176" s="627" t="s">
        <v>846</v>
      </c>
      <c r="E176" s="619">
        <v>671</v>
      </c>
      <c r="F176" s="517"/>
      <c r="G176" s="517"/>
    </row>
    <row r="177" spans="1:7" s="518" customFormat="1" ht="23.25" customHeight="1">
      <c r="A177" s="604">
        <v>672</v>
      </c>
      <c r="B177" s="626" t="s">
        <v>377</v>
      </c>
      <c r="C177" s="601">
        <v>7509</v>
      </c>
      <c r="D177" s="627" t="s">
        <v>847</v>
      </c>
      <c r="E177" s="619">
        <v>672</v>
      </c>
      <c r="F177" s="517"/>
      <c r="G177" s="517"/>
    </row>
    <row r="178" spans="1:7" s="518" customFormat="1" ht="23.25" customHeight="1">
      <c r="A178" s="604">
        <v>673</v>
      </c>
      <c r="B178" s="626" t="s">
        <v>376</v>
      </c>
      <c r="C178" s="601">
        <v>6929</v>
      </c>
      <c r="D178" s="627" t="s">
        <v>848</v>
      </c>
      <c r="E178" s="619">
        <v>673</v>
      </c>
      <c r="F178" s="517"/>
      <c r="G178" s="517"/>
    </row>
    <row r="179" spans="1:7" s="518" customFormat="1" ht="23.25" customHeight="1">
      <c r="A179" s="604">
        <v>674</v>
      </c>
      <c r="B179" s="626" t="s">
        <v>375</v>
      </c>
      <c r="C179" s="601">
        <v>10598</v>
      </c>
      <c r="D179" s="628" t="s">
        <v>849</v>
      </c>
      <c r="E179" s="619">
        <v>674</v>
      </c>
      <c r="F179" s="517"/>
      <c r="G179" s="517"/>
    </row>
    <row r="180" spans="1:7" s="518" customFormat="1" ht="23.25" customHeight="1">
      <c r="A180" s="604">
        <v>675</v>
      </c>
      <c r="B180" s="626" t="s">
        <v>374</v>
      </c>
      <c r="C180" s="601">
        <v>1523</v>
      </c>
      <c r="D180" s="628" t="s">
        <v>850</v>
      </c>
      <c r="E180" s="619">
        <v>675</v>
      </c>
      <c r="F180" s="517"/>
      <c r="G180" s="517"/>
    </row>
    <row r="181" spans="1:7" s="518" customFormat="1" ht="23.25" customHeight="1">
      <c r="A181" s="604">
        <v>676</v>
      </c>
      <c r="B181" s="626" t="s">
        <v>373</v>
      </c>
      <c r="C181" s="601">
        <v>6845</v>
      </c>
      <c r="D181" s="628" t="s">
        <v>851</v>
      </c>
      <c r="E181" s="619">
        <v>676</v>
      </c>
      <c r="F181" s="517"/>
      <c r="G181" s="517"/>
    </row>
    <row r="182" spans="1:7" s="518" customFormat="1" ht="23.25" customHeight="1">
      <c r="A182" s="604">
        <v>677</v>
      </c>
      <c r="B182" s="626" t="s">
        <v>964</v>
      </c>
      <c r="C182" s="601">
        <v>2322</v>
      </c>
      <c r="D182" s="628" t="s">
        <v>965</v>
      </c>
      <c r="E182" s="619">
        <v>677</v>
      </c>
      <c r="F182" s="517"/>
      <c r="G182" s="517"/>
    </row>
    <row r="183" spans="1:7" s="518" customFormat="1" ht="23.25" customHeight="1">
      <c r="A183" s="604">
        <v>681</v>
      </c>
      <c r="B183" s="626" t="s">
        <v>372</v>
      </c>
      <c r="C183" s="601">
        <v>25974</v>
      </c>
      <c r="D183" s="628" t="s">
        <v>852</v>
      </c>
      <c r="E183" s="619">
        <v>681</v>
      </c>
      <c r="F183" s="517"/>
      <c r="G183" s="517"/>
    </row>
    <row r="184" spans="1:7" s="518" customFormat="1" ht="23.25" customHeight="1">
      <c r="A184" s="604">
        <v>682</v>
      </c>
      <c r="B184" s="626" t="s">
        <v>371</v>
      </c>
      <c r="C184" s="601">
        <v>20611</v>
      </c>
      <c r="D184" s="628" t="s">
        <v>853</v>
      </c>
      <c r="E184" s="619">
        <v>682</v>
      </c>
      <c r="F184" s="517"/>
      <c r="G184" s="517"/>
    </row>
    <row r="185" spans="1:7" s="518" customFormat="1" ht="23.25" customHeight="1">
      <c r="A185" s="604">
        <v>683</v>
      </c>
      <c r="B185" s="626" t="s">
        <v>370</v>
      </c>
      <c r="C185" s="601">
        <v>9748</v>
      </c>
      <c r="D185" s="628" t="s">
        <v>854</v>
      </c>
      <c r="E185" s="619">
        <v>683</v>
      </c>
      <c r="F185" s="517"/>
      <c r="G185" s="517"/>
    </row>
    <row r="186" spans="1:7" s="518" customFormat="1" ht="23.25" customHeight="1">
      <c r="A186" s="604">
        <v>684</v>
      </c>
      <c r="B186" s="626" t="s">
        <v>369</v>
      </c>
      <c r="C186" s="601">
        <v>7384</v>
      </c>
      <c r="D186" s="628" t="s">
        <v>855</v>
      </c>
      <c r="E186" s="619">
        <v>684</v>
      </c>
      <c r="F186" s="517"/>
      <c r="G186" s="517"/>
    </row>
    <row r="187" spans="1:7" s="518" customFormat="1" ht="23.25" customHeight="1">
      <c r="A187" s="604">
        <v>685</v>
      </c>
      <c r="B187" s="626" t="s">
        <v>368</v>
      </c>
      <c r="C187" s="601">
        <v>18002</v>
      </c>
      <c r="D187" s="628" t="s">
        <v>856</v>
      </c>
      <c r="E187" s="619">
        <v>685</v>
      </c>
      <c r="F187" s="517"/>
      <c r="G187" s="517"/>
    </row>
    <row r="188" spans="1:7" s="518" customFormat="1" ht="23.25" customHeight="1">
      <c r="A188" s="608">
        <v>686</v>
      </c>
      <c r="B188" s="629" t="s">
        <v>857</v>
      </c>
      <c r="C188" s="601">
        <v>12</v>
      </c>
      <c r="D188" s="630" t="s">
        <v>858</v>
      </c>
      <c r="E188" s="611">
        <v>686</v>
      </c>
      <c r="F188" s="517"/>
      <c r="G188" s="517"/>
    </row>
    <row r="189" spans="1:7" s="592" customFormat="1" ht="23.25" customHeight="1">
      <c r="A189" s="719" t="s">
        <v>859</v>
      </c>
      <c r="B189" s="720"/>
      <c r="C189" s="612">
        <v>395780</v>
      </c>
      <c r="D189" s="721" t="s">
        <v>860</v>
      </c>
      <c r="E189" s="722"/>
      <c r="F189" s="591"/>
      <c r="G189" s="591"/>
    </row>
    <row r="190" spans="1:7" s="518" customFormat="1" ht="23.25" customHeight="1">
      <c r="A190" s="613" t="s">
        <v>861</v>
      </c>
      <c r="B190" s="614" t="s">
        <v>367</v>
      </c>
      <c r="C190" s="601">
        <v>4107</v>
      </c>
      <c r="D190" s="615" t="s">
        <v>862</v>
      </c>
      <c r="E190" s="616" t="s">
        <v>861</v>
      </c>
      <c r="F190" s="517"/>
      <c r="G190" s="517"/>
    </row>
    <row r="191" spans="1:7" s="518" customFormat="1" ht="23.25" customHeight="1">
      <c r="A191" s="604" t="s">
        <v>863</v>
      </c>
      <c r="B191" s="605" t="s">
        <v>366</v>
      </c>
      <c r="C191" s="601">
        <v>5236</v>
      </c>
      <c r="D191" s="606" t="s">
        <v>864</v>
      </c>
      <c r="E191" s="607" t="s">
        <v>863</v>
      </c>
      <c r="F191" s="517"/>
      <c r="G191" s="517"/>
    </row>
    <row r="192" spans="1:7" s="518" customFormat="1" ht="23.25" customHeight="1">
      <c r="A192" s="604">
        <v>724</v>
      </c>
      <c r="B192" s="631" t="s">
        <v>865</v>
      </c>
      <c r="C192" s="601">
        <v>26</v>
      </c>
      <c r="D192" s="632" t="s">
        <v>866</v>
      </c>
      <c r="E192" s="607">
        <v>724</v>
      </c>
      <c r="F192" s="517"/>
      <c r="G192" s="517"/>
    </row>
    <row r="193" spans="1:7" s="518" customFormat="1" ht="23.25" customHeight="1">
      <c r="A193" s="604">
        <v>727</v>
      </c>
      <c r="B193" s="631" t="s">
        <v>867</v>
      </c>
      <c r="C193" s="601">
        <v>46</v>
      </c>
      <c r="D193" s="632" t="s">
        <v>868</v>
      </c>
      <c r="E193" s="607">
        <v>727</v>
      </c>
      <c r="F193" s="517"/>
      <c r="G193" s="517"/>
    </row>
    <row r="194" spans="1:7" s="518" customFormat="1" ht="23.25" customHeight="1">
      <c r="A194" s="604">
        <v>731</v>
      </c>
      <c r="B194" s="631" t="s">
        <v>869</v>
      </c>
      <c r="C194" s="601">
        <v>3197</v>
      </c>
      <c r="D194" s="632" t="s">
        <v>870</v>
      </c>
      <c r="E194" s="607">
        <v>731</v>
      </c>
      <c r="F194" s="517"/>
      <c r="G194" s="517"/>
    </row>
    <row r="195" spans="1:7" s="518" customFormat="1" ht="23.25" customHeight="1">
      <c r="A195" s="604">
        <v>735</v>
      </c>
      <c r="B195" s="631" t="s">
        <v>871</v>
      </c>
      <c r="C195" s="601">
        <v>754</v>
      </c>
      <c r="D195" s="632" t="s">
        <v>872</v>
      </c>
      <c r="E195" s="607">
        <v>735</v>
      </c>
      <c r="F195" s="517"/>
      <c r="G195" s="517"/>
    </row>
    <row r="196" spans="1:7" s="518" customFormat="1" ht="23.25" customHeight="1">
      <c r="A196" s="608">
        <v>736</v>
      </c>
      <c r="B196" s="629" t="s">
        <v>873</v>
      </c>
      <c r="C196" s="601">
        <v>544</v>
      </c>
      <c r="D196" s="630" t="s">
        <v>874</v>
      </c>
      <c r="E196" s="611">
        <v>736</v>
      </c>
      <c r="F196" s="517"/>
      <c r="G196" s="517"/>
    </row>
    <row r="197" spans="1:7" s="592" customFormat="1" ht="23.25" customHeight="1">
      <c r="A197" s="719" t="s">
        <v>875</v>
      </c>
      <c r="B197" s="720"/>
      <c r="C197" s="612">
        <v>13910</v>
      </c>
      <c r="D197" s="721" t="s">
        <v>876</v>
      </c>
      <c r="E197" s="722"/>
      <c r="F197" s="591"/>
      <c r="G197" s="591"/>
    </row>
    <row r="198" spans="1:7" s="518" customFormat="1" ht="23.25" customHeight="1">
      <c r="A198" s="613">
        <v>811</v>
      </c>
      <c r="B198" s="633" t="s">
        <v>365</v>
      </c>
      <c r="C198" s="601">
        <v>13579</v>
      </c>
      <c r="D198" s="634" t="s">
        <v>877</v>
      </c>
      <c r="E198" s="623">
        <v>811</v>
      </c>
      <c r="F198" s="517"/>
      <c r="G198" s="517"/>
    </row>
    <row r="199" spans="1:7" s="518" customFormat="1" ht="23.25" customHeight="1">
      <c r="A199" s="604">
        <v>812</v>
      </c>
      <c r="B199" s="631" t="s">
        <v>364</v>
      </c>
      <c r="C199" s="601">
        <v>3127</v>
      </c>
      <c r="D199" s="632" t="s">
        <v>878</v>
      </c>
      <c r="E199" s="607">
        <v>812</v>
      </c>
      <c r="F199" s="517"/>
      <c r="G199" s="517"/>
    </row>
    <row r="200" spans="1:7" s="518" customFormat="1" ht="23.25" customHeight="1">
      <c r="A200" s="604">
        <v>813</v>
      </c>
      <c r="B200" s="631" t="s">
        <v>879</v>
      </c>
      <c r="C200" s="601">
        <v>25</v>
      </c>
      <c r="D200" s="632" t="s">
        <v>880</v>
      </c>
      <c r="E200" s="607">
        <v>813</v>
      </c>
      <c r="F200" s="517"/>
      <c r="G200" s="517"/>
    </row>
    <row r="201" spans="1:7" s="518" customFormat="1" ht="23.25" customHeight="1">
      <c r="A201" s="604">
        <v>814</v>
      </c>
      <c r="B201" s="631" t="s">
        <v>881</v>
      </c>
      <c r="C201" s="601">
        <v>4429</v>
      </c>
      <c r="D201" s="632" t="s">
        <v>882</v>
      </c>
      <c r="E201" s="607">
        <v>814</v>
      </c>
      <c r="F201" s="517"/>
      <c r="G201" s="517"/>
    </row>
    <row r="202" spans="1:7" s="518" customFormat="1" ht="23.25" customHeight="1">
      <c r="A202" s="604">
        <v>821</v>
      </c>
      <c r="B202" s="631" t="s">
        <v>363</v>
      </c>
      <c r="C202" s="601">
        <v>1119</v>
      </c>
      <c r="D202" s="632" t="s">
        <v>883</v>
      </c>
      <c r="E202" s="607">
        <v>821</v>
      </c>
      <c r="F202" s="517"/>
      <c r="G202" s="517"/>
    </row>
    <row r="203" spans="1:7" s="518" customFormat="1" ht="23.25" customHeight="1">
      <c r="A203" s="604">
        <v>824</v>
      </c>
      <c r="B203" s="631" t="s">
        <v>884</v>
      </c>
      <c r="C203" s="601">
        <v>283</v>
      </c>
      <c r="D203" s="632" t="s">
        <v>885</v>
      </c>
      <c r="E203" s="607">
        <v>824</v>
      </c>
      <c r="F203" s="517"/>
      <c r="G203" s="517"/>
    </row>
    <row r="204" spans="1:7" s="518" customFormat="1" ht="23.25" customHeight="1">
      <c r="A204" s="604">
        <v>826</v>
      </c>
      <c r="B204" s="631" t="s">
        <v>886</v>
      </c>
      <c r="C204" s="601">
        <v>53</v>
      </c>
      <c r="D204" s="632" t="s">
        <v>887</v>
      </c>
      <c r="E204" s="607">
        <v>826</v>
      </c>
      <c r="F204" s="517"/>
      <c r="G204" s="517"/>
    </row>
    <row r="205" spans="1:7" s="518" customFormat="1" ht="23.25" customHeight="1">
      <c r="A205" s="604">
        <v>831</v>
      </c>
      <c r="B205" s="631" t="s">
        <v>362</v>
      </c>
      <c r="C205" s="601">
        <v>1511</v>
      </c>
      <c r="D205" s="632" t="s">
        <v>888</v>
      </c>
      <c r="E205" s="607">
        <v>831</v>
      </c>
      <c r="F205" s="517"/>
      <c r="G205" s="517"/>
    </row>
    <row r="206" spans="1:7" s="518" customFormat="1" ht="23.25" customHeight="1">
      <c r="A206" s="604">
        <v>835</v>
      </c>
      <c r="B206" s="631" t="s">
        <v>361</v>
      </c>
      <c r="C206" s="601">
        <v>309</v>
      </c>
      <c r="D206" s="632" t="s">
        <v>889</v>
      </c>
      <c r="E206" s="607">
        <v>835</v>
      </c>
      <c r="F206" s="517"/>
      <c r="G206" s="517"/>
    </row>
    <row r="207" spans="1:7" s="518" customFormat="1" ht="23.25" customHeight="1">
      <c r="A207" s="604">
        <v>841</v>
      </c>
      <c r="B207" s="631" t="s">
        <v>360</v>
      </c>
      <c r="C207" s="601">
        <v>1005</v>
      </c>
      <c r="D207" s="632" t="s">
        <v>890</v>
      </c>
      <c r="E207" s="607">
        <v>841</v>
      </c>
      <c r="F207" s="517"/>
      <c r="G207" s="517"/>
    </row>
    <row r="208" spans="1:7" s="518" customFormat="1" ht="23.25" customHeight="1">
      <c r="A208" s="604">
        <v>845</v>
      </c>
      <c r="B208" s="631" t="s">
        <v>359</v>
      </c>
      <c r="C208" s="601">
        <v>193</v>
      </c>
      <c r="D208" s="632" t="s">
        <v>891</v>
      </c>
      <c r="E208" s="607">
        <v>845</v>
      </c>
      <c r="F208" s="517"/>
      <c r="G208" s="517"/>
    </row>
    <row r="209" spans="1:7" s="518" customFormat="1" ht="23.25" customHeight="1">
      <c r="A209" s="604">
        <v>847</v>
      </c>
      <c r="B209" s="631" t="s">
        <v>358</v>
      </c>
      <c r="C209" s="601">
        <v>204</v>
      </c>
      <c r="D209" s="632" t="s">
        <v>892</v>
      </c>
      <c r="E209" s="607">
        <v>847</v>
      </c>
      <c r="F209" s="517"/>
      <c r="G209" s="517"/>
    </row>
    <row r="210" spans="1:7" s="518" customFormat="1" ht="23.25" customHeight="1">
      <c r="A210" s="604">
        <v>851</v>
      </c>
      <c r="B210" s="631" t="s">
        <v>357</v>
      </c>
      <c r="C210" s="601">
        <v>232</v>
      </c>
      <c r="D210" s="632" t="s">
        <v>893</v>
      </c>
      <c r="E210" s="607">
        <v>851</v>
      </c>
      <c r="F210" s="517"/>
      <c r="G210" s="517"/>
    </row>
    <row r="211" spans="1:7" s="518" customFormat="1" ht="23.25" customHeight="1">
      <c r="A211" s="604">
        <v>857</v>
      </c>
      <c r="B211" s="631" t="s">
        <v>356</v>
      </c>
      <c r="C211" s="601">
        <v>628</v>
      </c>
      <c r="D211" s="632" t="s">
        <v>894</v>
      </c>
      <c r="E211" s="607">
        <v>857</v>
      </c>
      <c r="F211" s="517"/>
      <c r="G211" s="517"/>
    </row>
    <row r="212" spans="1:7" s="518" customFormat="1" ht="23.25" customHeight="1">
      <c r="A212" s="604">
        <v>861</v>
      </c>
      <c r="B212" s="631" t="s">
        <v>895</v>
      </c>
      <c r="C212" s="601">
        <v>94</v>
      </c>
      <c r="D212" s="632" t="s">
        <v>896</v>
      </c>
      <c r="E212" s="607">
        <v>861</v>
      </c>
      <c r="F212" s="517"/>
      <c r="G212" s="517"/>
    </row>
    <row r="213" spans="1:7" s="518" customFormat="1" ht="23.25" customHeight="1">
      <c r="A213" s="608" t="s">
        <v>897</v>
      </c>
      <c r="B213" s="609" t="s">
        <v>355</v>
      </c>
      <c r="C213" s="635">
        <v>14045</v>
      </c>
      <c r="D213" s="610" t="s">
        <v>898</v>
      </c>
      <c r="E213" s="611" t="s">
        <v>897</v>
      </c>
      <c r="F213" s="517"/>
      <c r="G213" s="517"/>
    </row>
    <row r="214" spans="1:7" s="592" customFormat="1" ht="23.25" customHeight="1">
      <c r="A214" s="719" t="s">
        <v>899</v>
      </c>
      <c r="B214" s="720"/>
      <c r="C214" s="612">
        <v>40836</v>
      </c>
      <c r="D214" s="721" t="s">
        <v>900</v>
      </c>
      <c r="E214" s="722"/>
      <c r="F214" s="591"/>
      <c r="G214" s="591"/>
    </row>
    <row r="215" spans="1:7" s="518" customFormat="1" ht="23.25" customHeight="1">
      <c r="A215" s="613">
        <v>911</v>
      </c>
      <c r="B215" s="636" t="s">
        <v>901</v>
      </c>
      <c r="C215" s="637">
        <v>8</v>
      </c>
      <c r="D215" s="638" t="s">
        <v>902</v>
      </c>
      <c r="E215" s="616">
        <v>911</v>
      </c>
      <c r="F215" s="517"/>
      <c r="G215" s="517"/>
    </row>
    <row r="216" spans="1:7" s="518" customFormat="1" ht="23.25" customHeight="1">
      <c r="A216" s="604">
        <v>912</v>
      </c>
      <c r="B216" s="631" t="s">
        <v>903</v>
      </c>
      <c r="C216" s="639">
        <v>2</v>
      </c>
      <c r="D216" s="632" t="s">
        <v>904</v>
      </c>
      <c r="E216" s="607">
        <v>912</v>
      </c>
      <c r="F216" s="517"/>
      <c r="G216" s="517"/>
    </row>
    <row r="217" spans="1:7" s="518" customFormat="1" ht="23.25" customHeight="1">
      <c r="A217" s="604">
        <v>913</v>
      </c>
      <c r="B217" s="631" t="s">
        <v>905</v>
      </c>
      <c r="C217" s="639">
        <v>1347</v>
      </c>
      <c r="D217" s="632" t="s">
        <v>906</v>
      </c>
      <c r="E217" s="607">
        <v>913</v>
      </c>
      <c r="F217" s="517"/>
      <c r="G217" s="517"/>
    </row>
    <row r="218" spans="1:7" s="518" customFormat="1" ht="23.25" customHeight="1">
      <c r="A218" s="604">
        <v>914</v>
      </c>
      <c r="B218" s="631" t="s">
        <v>907</v>
      </c>
      <c r="C218" s="639">
        <v>4</v>
      </c>
      <c r="D218" s="632" t="s">
        <v>908</v>
      </c>
      <c r="E218" s="607">
        <v>914</v>
      </c>
      <c r="F218" s="517"/>
      <c r="G218" s="517"/>
    </row>
    <row r="219" spans="1:7" s="518" customFormat="1" ht="23.25" customHeight="1">
      <c r="A219" s="604">
        <v>915</v>
      </c>
      <c r="B219" s="631" t="s">
        <v>909</v>
      </c>
      <c r="C219" s="639">
        <v>403</v>
      </c>
      <c r="D219" s="632" t="s">
        <v>910</v>
      </c>
      <c r="E219" s="607">
        <v>915</v>
      </c>
      <c r="F219" s="517"/>
      <c r="G219" s="517"/>
    </row>
    <row r="220" spans="1:7" s="518" customFormat="1" ht="23.25" customHeight="1">
      <c r="A220" s="604">
        <v>916</v>
      </c>
      <c r="B220" s="631" t="s">
        <v>911</v>
      </c>
      <c r="C220" s="639">
        <v>58</v>
      </c>
      <c r="D220" s="632" t="s">
        <v>912</v>
      </c>
      <c r="E220" s="607">
        <v>916</v>
      </c>
      <c r="F220" s="517"/>
      <c r="G220" s="517"/>
    </row>
    <row r="221" spans="1:7" s="518" customFormat="1" ht="23.25" customHeight="1">
      <c r="A221" s="604">
        <v>917</v>
      </c>
      <c r="B221" s="631" t="s">
        <v>913</v>
      </c>
      <c r="C221" s="639">
        <v>94</v>
      </c>
      <c r="D221" s="632" t="s">
        <v>914</v>
      </c>
      <c r="E221" s="607">
        <v>917</v>
      </c>
      <c r="F221" s="517"/>
      <c r="G221" s="517"/>
    </row>
    <row r="222" spans="1:7" s="518" customFormat="1" ht="23.25" customHeight="1">
      <c r="A222" s="604">
        <v>918</v>
      </c>
      <c r="B222" s="631" t="s">
        <v>915</v>
      </c>
      <c r="C222" s="639">
        <v>4</v>
      </c>
      <c r="D222" s="632" t="s">
        <v>916</v>
      </c>
      <c r="E222" s="619">
        <v>918</v>
      </c>
      <c r="F222" s="517"/>
      <c r="G222" s="517"/>
    </row>
    <row r="223" spans="1:7" s="518" customFormat="1" ht="23.25" customHeight="1">
      <c r="A223" s="604">
        <v>919</v>
      </c>
      <c r="B223" s="631" t="s">
        <v>917</v>
      </c>
      <c r="C223" s="639">
        <v>3</v>
      </c>
      <c r="D223" s="632" t="s">
        <v>918</v>
      </c>
      <c r="E223" s="619">
        <v>919</v>
      </c>
      <c r="F223" s="517"/>
      <c r="G223" s="517"/>
    </row>
    <row r="224" spans="1:7" s="518" customFormat="1" ht="23.25" customHeight="1">
      <c r="A224" s="604">
        <v>921</v>
      </c>
      <c r="B224" s="631" t="s">
        <v>354</v>
      </c>
      <c r="C224" s="639">
        <v>1114</v>
      </c>
      <c r="D224" s="632" t="s">
        <v>919</v>
      </c>
      <c r="E224" s="607">
        <v>921</v>
      </c>
      <c r="F224" s="517"/>
      <c r="G224" s="517"/>
    </row>
    <row r="225" spans="1:7" s="518" customFormat="1" ht="23.25" customHeight="1">
      <c r="A225" s="604">
        <v>922</v>
      </c>
      <c r="B225" s="631" t="s">
        <v>920</v>
      </c>
      <c r="C225" s="639">
        <v>1364</v>
      </c>
      <c r="D225" s="632" t="s">
        <v>921</v>
      </c>
      <c r="E225" s="607">
        <v>922</v>
      </c>
      <c r="F225" s="517"/>
      <c r="G225" s="517"/>
    </row>
    <row r="226" spans="1:7" s="518" customFormat="1" ht="23.25" customHeight="1">
      <c r="A226" s="604">
        <v>923</v>
      </c>
      <c r="B226" s="631" t="s">
        <v>922</v>
      </c>
      <c r="C226" s="639">
        <v>4</v>
      </c>
      <c r="D226" s="632" t="s">
        <v>923</v>
      </c>
      <c r="E226" s="607">
        <v>923</v>
      </c>
      <c r="F226" s="517"/>
      <c r="G226" s="517"/>
    </row>
    <row r="227" spans="1:7" s="518" customFormat="1" ht="23.25" customHeight="1">
      <c r="A227" s="604">
        <v>924</v>
      </c>
      <c r="B227" s="631" t="s">
        <v>924</v>
      </c>
      <c r="C227" s="639">
        <v>8</v>
      </c>
      <c r="D227" s="632" t="s">
        <v>925</v>
      </c>
      <c r="E227" s="607">
        <v>924</v>
      </c>
      <c r="F227" s="517"/>
      <c r="G227" s="517"/>
    </row>
    <row r="228" spans="1:7" s="518" customFormat="1" ht="23.25" customHeight="1">
      <c r="A228" s="604">
        <v>925</v>
      </c>
      <c r="B228" s="631" t="s">
        <v>926</v>
      </c>
      <c r="C228" s="639">
        <v>100</v>
      </c>
      <c r="D228" s="632" t="s">
        <v>927</v>
      </c>
      <c r="E228" s="607">
        <v>925</v>
      </c>
      <c r="F228" s="517"/>
      <c r="G228" s="517"/>
    </row>
    <row r="229" spans="1:7" s="518" customFormat="1" ht="23.25" customHeight="1">
      <c r="A229" s="604">
        <v>931</v>
      </c>
      <c r="B229" s="631" t="s">
        <v>353</v>
      </c>
      <c r="C229" s="639">
        <v>2856</v>
      </c>
      <c r="D229" s="632" t="s">
        <v>928</v>
      </c>
      <c r="E229" s="607">
        <v>931</v>
      </c>
      <c r="F229" s="517"/>
      <c r="G229" s="517"/>
    </row>
    <row r="230" spans="1:7" s="518" customFormat="1" ht="23.25" customHeight="1">
      <c r="A230" s="604">
        <v>941</v>
      </c>
      <c r="B230" s="631" t="s">
        <v>929</v>
      </c>
      <c r="C230" s="639">
        <v>55</v>
      </c>
      <c r="D230" s="632" t="s">
        <v>930</v>
      </c>
      <c r="E230" s="607">
        <v>941</v>
      </c>
      <c r="F230" s="517"/>
      <c r="G230" s="517"/>
    </row>
    <row r="231" spans="1:7" s="518" customFormat="1" ht="23.25" customHeight="1">
      <c r="A231" s="604">
        <v>945</v>
      </c>
      <c r="B231" s="631" t="s">
        <v>352</v>
      </c>
      <c r="C231" s="639">
        <v>417</v>
      </c>
      <c r="D231" s="632" t="s">
        <v>931</v>
      </c>
      <c r="E231" s="607">
        <v>945</v>
      </c>
      <c r="F231" s="517"/>
      <c r="G231" s="517"/>
    </row>
    <row r="232" spans="1:7" s="518" customFormat="1" ht="23.25" customHeight="1">
      <c r="A232" s="604">
        <v>951</v>
      </c>
      <c r="B232" s="631" t="s">
        <v>351</v>
      </c>
      <c r="C232" s="639">
        <v>607</v>
      </c>
      <c r="D232" s="632" t="s">
        <v>932</v>
      </c>
      <c r="E232" s="607">
        <v>951</v>
      </c>
      <c r="F232" s="517"/>
      <c r="G232" s="517"/>
    </row>
    <row r="233" spans="1:7" s="518" customFormat="1" ht="23.25" customHeight="1">
      <c r="A233" s="604">
        <v>956</v>
      </c>
      <c r="B233" s="631" t="s">
        <v>933</v>
      </c>
      <c r="C233" s="639">
        <v>35</v>
      </c>
      <c r="D233" s="632" t="s">
        <v>934</v>
      </c>
      <c r="E233" s="607">
        <v>956</v>
      </c>
      <c r="F233" s="517"/>
      <c r="G233" s="517"/>
    </row>
    <row r="234" spans="1:7" s="518" customFormat="1" ht="23.25" customHeight="1">
      <c r="A234" s="604">
        <v>961</v>
      </c>
      <c r="B234" s="631" t="s">
        <v>350</v>
      </c>
      <c r="C234" s="639">
        <v>665</v>
      </c>
      <c r="D234" s="632" t="s">
        <v>935</v>
      </c>
      <c r="E234" s="607">
        <v>961</v>
      </c>
      <c r="F234" s="517"/>
      <c r="G234" s="517"/>
    </row>
    <row r="235" spans="1:7" s="518" customFormat="1" ht="23.25" customHeight="1">
      <c r="A235" s="604">
        <v>967</v>
      </c>
      <c r="B235" s="631" t="s">
        <v>936</v>
      </c>
      <c r="C235" s="639">
        <v>7</v>
      </c>
      <c r="D235" s="632" t="s">
        <v>937</v>
      </c>
      <c r="E235" s="607">
        <v>967</v>
      </c>
      <c r="F235" s="517"/>
      <c r="G235" s="517"/>
    </row>
    <row r="236" spans="1:7" s="518" customFormat="1" ht="23.25" customHeight="1">
      <c r="A236" s="604">
        <v>971</v>
      </c>
      <c r="B236" s="631" t="s">
        <v>938</v>
      </c>
      <c r="C236" s="639">
        <v>16</v>
      </c>
      <c r="D236" s="632" t="s">
        <v>939</v>
      </c>
      <c r="E236" s="607">
        <v>971</v>
      </c>
      <c r="F236" s="517"/>
      <c r="G236" s="517"/>
    </row>
    <row r="237" spans="1:7" s="518" customFormat="1" ht="23.25" customHeight="1">
      <c r="A237" s="604">
        <v>975</v>
      </c>
      <c r="B237" s="631" t="s">
        <v>349</v>
      </c>
      <c r="C237" s="639">
        <v>0</v>
      </c>
      <c r="D237" s="632" t="s">
        <v>940</v>
      </c>
      <c r="E237" s="607">
        <v>975</v>
      </c>
      <c r="F237" s="517"/>
      <c r="G237" s="517"/>
    </row>
    <row r="238" spans="1:7" s="518" customFormat="1" ht="23.25" customHeight="1">
      <c r="A238" s="604">
        <v>978</v>
      </c>
      <c r="B238" s="631" t="s">
        <v>941</v>
      </c>
      <c r="C238" s="639">
        <v>3</v>
      </c>
      <c r="D238" s="632" t="s">
        <v>942</v>
      </c>
      <c r="E238" s="607">
        <v>978</v>
      </c>
      <c r="F238" s="517"/>
      <c r="G238" s="517"/>
    </row>
    <row r="239" spans="1:7" s="518" customFormat="1" ht="23.25" customHeight="1">
      <c r="A239" s="604">
        <v>981</v>
      </c>
      <c r="B239" s="631" t="s">
        <v>348</v>
      </c>
      <c r="C239" s="639">
        <v>804</v>
      </c>
      <c r="D239" s="632" t="s">
        <v>943</v>
      </c>
      <c r="E239" s="607">
        <v>981</v>
      </c>
      <c r="F239" s="517"/>
      <c r="G239" s="517"/>
    </row>
    <row r="240" spans="1:7" s="518" customFormat="1" ht="23.25" customHeight="1">
      <c r="A240" s="604">
        <v>987</v>
      </c>
      <c r="B240" s="631" t="s">
        <v>944</v>
      </c>
      <c r="C240" s="639">
        <v>10</v>
      </c>
      <c r="D240" s="632" t="s">
        <v>945</v>
      </c>
      <c r="E240" s="607">
        <v>987</v>
      </c>
      <c r="F240" s="517"/>
      <c r="G240" s="517"/>
    </row>
    <row r="241" spans="1:7" s="518" customFormat="1" ht="23.25" customHeight="1">
      <c r="A241" s="604">
        <v>988</v>
      </c>
      <c r="B241" s="631" t="s">
        <v>347</v>
      </c>
      <c r="C241" s="639">
        <v>0</v>
      </c>
      <c r="D241" s="632" t="s">
        <v>946</v>
      </c>
      <c r="E241" s="607">
        <v>988</v>
      </c>
      <c r="F241" s="517"/>
      <c r="G241" s="517"/>
    </row>
    <row r="242" spans="1:7" s="518" customFormat="1" ht="23.25" customHeight="1">
      <c r="A242" s="608">
        <v>991</v>
      </c>
      <c r="B242" s="640" t="s">
        <v>346</v>
      </c>
      <c r="C242" s="641">
        <v>0</v>
      </c>
      <c r="D242" s="642" t="s">
        <v>947</v>
      </c>
      <c r="E242" s="622">
        <v>991</v>
      </c>
      <c r="F242" s="517"/>
      <c r="G242" s="517"/>
    </row>
    <row r="243" spans="1:7" ht="18.75">
      <c r="A243" s="719" t="s">
        <v>948</v>
      </c>
      <c r="B243" s="720"/>
      <c r="C243" s="643">
        <v>9988</v>
      </c>
      <c r="D243" s="723" t="s">
        <v>949</v>
      </c>
      <c r="E243" s="724"/>
      <c r="F243" s="519"/>
      <c r="G243" s="519"/>
    </row>
    <row r="244" spans="1:7" ht="18.75">
      <c r="A244" s="727" t="s">
        <v>3</v>
      </c>
      <c r="B244" s="728"/>
      <c r="C244" s="644">
        <v>3355900</v>
      </c>
      <c r="D244" s="727" t="s">
        <v>4</v>
      </c>
      <c r="E244" s="728"/>
      <c r="F244" s="519"/>
      <c r="G244" s="519"/>
    </row>
    <row r="245" spans="1:7" s="4" customFormat="1" ht="20.25" customHeight="1">
      <c r="A245" s="729" t="s">
        <v>973</v>
      </c>
      <c r="B245" s="729"/>
      <c r="C245" s="730" t="s">
        <v>974</v>
      </c>
      <c r="D245" s="730"/>
      <c r="E245" s="730"/>
      <c r="F245" s="593"/>
      <c r="G245" s="593"/>
    </row>
    <row r="246" spans="1:5" s="594" customFormat="1" ht="18.75" customHeight="1">
      <c r="A246" s="123" t="s">
        <v>975</v>
      </c>
      <c r="B246" s="645"/>
      <c r="C246" s="645"/>
      <c r="D246" s="124"/>
      <c r="E246" s="124" t="s">
        <v>976</v>
      </c>
    </row>
    <row r="247" spans="1:5" s="594" customFormat="1" ht="18.75" customHeight="1">
      <c r="A247" s="123" t="s">
        <v>977</v>
      </c>
      <c r="B247" s="645"/>
      <c r="C247" s="645"/>
      <c r="D247" s="124"/>
      <c r="E247" s="124" t="s">
        <v>978</v>
      </c>
    </row>
    <row r="248" spans="1:5" s="594" customFormat="1" ht="147" customHeight="1">
      <c r="A248" s="725" t="s">
        <v>979</v>
      </c>
      <c r="B248" s="725"/>
      <c r="C248" s="646"/>
      <c r="D248" s="726" t="s">
        <v>980</v>
      </c>
      <c r="E248" s="726"/>
    </row>
    <row r="249" spans="2:7" s="596" customFormat="1" ht="42.75" customHeight="1">
      <c r="B249" s="646"/>
      <c r="C249" s="646"/>
      <c r="D249" s="646"/>
      <c r="E249" s="646"/>
      <c r="F249" s="595"/>
      <c r="G249" s="595"/>
    </row>
    <row r="252" ht="22.5">
      <c r="C252" s="522"/>
    </row>
    <row r="253" ht="44.25" customHeight="1">
      <c r="C253" s="523"/>
    </row>
  </sheetData>
  <sheetProtection/>
  <mergeCells count="32">
    <mergeCell ref="A248:B248"/>
    <mergeCell ref="D248:E248"/>
    <mergeCell ref="A244:B244"/>
    <mergeCell ref="D244:E244"/>
    <mergeCell ref="A245:B245"/>
    <mergeCell ref="C245:E245"/>
    <mergeCell ref="A197:B197"/>
    <mergeCell ref="D197:E197"/>
    <mergeCell ref="A214:B214"/>
    <mergeCell ref="D214:E214"/>
    <mergeCell ref="A243:B243"/>
    <mergeCell ref="D243:E243"/>
    <mergeCell ref="A137:B137"/>
    <mergeCell ref="D137:E137"/>
    <mergeCell ref="A156:B156"/>
    <mergeCell ref="D156:E156"/>
    <mergeCell ref="A189:B189"/>
    <mergeCell ref="D189:E189"/>
    <mergeCell ref="A32:B32"/>
    <mergeCell ref="D32:E32"/>
    <mergeCell ref="A68:B68"/>
    <mergeCell ref="D68:E68"/>
    <mergeCell ref="A126:B126"/>
    <mergeCell ref="D126:E126"/>
    <mergeCell ref="A3:E3"/>
    <mergeCell ref="A4:E4"/>
    <mergeCell ref="A5:E5"/>
    <mergeCell ref="A7:A8"/>
    <mergeCell ref="B7:B8"/>
    <mergeCell ref="C7:C8"/>
    <mergeCell ref="D7:D8"/>
    <mergeCell ref="E7:E8"/>
  </mergeCell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I17"/>
  <sheetViews>
    <sheetView rightToLeft="1" view="pageBreakPreview" zoomScaleNormal="75" zoomScaleSheetLayoutView="100" zoomScalePageLayoutView="0" workbookViewId="0" topLeftCell="A7">
      <selection activeCell="A4" sqref="A4:E4"/>
    </sheetView>
  </sheetViews>
  <sheetFormatPr defaultColWidth="9.140625" defaultRowHeight="12.75"/>
  <cols>
    <col min="1" max="1" width="26.8515625" style="62" customWidth="1"/>
    <col min="2" max="4" width="26.57421875" style="62" customWidth="1"/>
    <col min="5" max="5" width="26.7109375" style="62" customWidth="1"/>
    <col min="6" max="16384" width="9.140625" style="62" customWidth="1"/>
  </cols>
  <sheetData>
    <row r="1" spans="1:4" s="61" customFormat="1" ht="33.75" customHeight="1">
      <c r="A1" s="60"/>
      <c r="B1" s="60"/>
      <c r="C1" s="60"/>
      <c r="D1" s="60"/>
    </row>
    <row r="2" ht="2.25" customHeight="1" hidden="1">
      <c r="A2" s="62" t="s">
        <v>2</v>
      </c>
    </row>
    <row r="3" ht="21" customHeight="1">
      <c r="A3" s="63"/>
    </row>
    <row r="4" ht="9" customHeight="1"/>
    <row r="5" spans="1:5" ht="24">
      <c r="A5" s="731" t="s">
        <v>309</v>
      </c>
      <c r="B5" s="731"/>
      <c r="C5" s="731"/>
      <c r="D5" s="731"/>
      <c r="E5" s="731"/>
    </row>
    <row r="6" spans="1:5" ht="24">
      <c r="A6" s="731" t="s">
        <v>334</v>
      </c>
      <c r="B6" s="731"/>
      <c r="C6" s="731"/>
      <c r="D6" s="731"/>
      <c r="E6" s="731"/>
    </row>
    <row r="7" spans="1:5" ht="23.25" customHeight="1">
      <c r="A7" s="731" t="s">
        <v>970</v>
      </c>
      <c r="B7" s="731"/>
      <c r="C7" s="731"/>
      <c r="D7" s="731"/>
      <c r="E7" s="731"/>
    </row>
    <row r="8" spans="1:5" ht="7.5" customHeight="1">
      <c r="A8" s="106"/>
      <c r="B8" s="106"/>
      <c r="C8" s="106"/>
      <c r="D8" s="106"/>
      <c r="E8" s="106"/>
    </row>
    <row r="9" spans="1:5" ht="21">
      <c r="A9" s="107" t="s">
        <v>501</v>
      </c>
      <c r="B9" s="108"/>
      <c r="C9" s="108"/>
      <c r="D9" s="108"/>
      <c r="E9" s="108"/>
    </row>
    <row r="10" spans="1:5" ht="9" customHeight="1">
      <c r="A10" s="109"/>
      <c r="B10" s="108"/>
      <c r="C10" s="108"/>
      <c r="D10" s="108"/>
      <c r="E10" s="108"/>
    </row>
    <row r="11" spans="1:5" ht="37.5" customHeight="1">
      <c r="A11" s="110" t="s">
        <v>310</v>
      </c>
      <c r="B11" s="111">
        <v>2017</v>
      </c>
      <c r="C11" s="111">
        <v>2018</v>
      </c>
      <c r="D11" s="111">
        <v>2019</v>
      </c>
      <c r="E11" s="112" t="s">
        <v>311</v>
      </c>
    </row>
    <row r="12" spans="1:8" ht="66.75" customHeight="1">
      <c r="A12" s="113" t="s">
        <v>220</v>
      </c>
      <c r="B12" s="114">
        <v>245200</v>
      </c>
      <c r="C12" s="114">
        <v>254600</v>
      </c>
      <c r="D12" s="114">
        <v>263450</v>
      </c>
      <c r="E12" s="115" t="s">
        <v>312</v>
      </c>
      <c r="F12" s="94"/>
      <c r="G12" s="94"/>
      <c r="H12" s="94"/>
    </row>
    <row r="13" spans="1:9" ht="66.75" customHeight="1">
      <c r="A13" s="116" t="s">
        <v>221</v>
      </c>
      <c r="B13" s="117">
        <v>2731255</v>
      </c>
      <c r="C13" s="117">
        <v>2937675</v>
      </c>
      <c r="D13" s="117">
        <v>3092450</v>
      </c>
      <c r="E13" s="118" t="s">
        <v>313</v>
      </c>
      <c r="G13" s="570"/>
      <c r="H13" s="570"/>
      <c r="I13" s="570"/>
    </row>
    <row r="14" spans="1:5" ht="36.75" customHeight="1">
      <c r="A14" s="119" t="s">
        <v>36</v>
      </c>
      <c r="B14" s="120">
        <v>2976455</v>
      </c>
      <c r="C14" s="120">
        <v>3192275</v>
      </c>
      <c r="D14" s="120">
        <v>3355900</v>
      </c>
      <c r="E14" s="121" t="s">
        <v>4</v>
      </c>
    </row>
    <row r="15" spans="1:5" ht="18.75">
      <c r="A15" s="122"/>
      <c r="B15" s="108"/>
      <c r="C15" s="647"/>
      <c r="D15" s="648"/>
      <c r="E15" s="122"/>
    </row>
    <row r="16" spans="1:5" s="103" customFormat="1" ht="16.5">
      <c r="A16" s="123" t="s">
        <v>318</v>
      </c>
      <c r="B16" s="124"/>
      <c r="C16" s="125"/>
      <c r="D16" s="126"/>
      <c r="E16" s="124" t="s">
        <v>344</v>
      </c>
    </row>
    <row r="17" spans="1:5" s="103" customFormat="1" ht="16.5">
      <c r="A17" s="123"/>
      <c r="C17" s="125"/>
      <c r="D17" s="126"/>
      <c r="E17" s="124"/>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E12"/>
  <sheetViews>
    <sheetView rightToLeft="1" view="pageBreakPreview" zoomScaleSheetLayoutView="100" zoomScalePageLayoutView="0" workbookViewId="0" topLeftCell="A1">
      <selection activeCell="A4" sqref="A4:E4"/>
    </sheetView>
  </sheetViews>
  <sheetFormatPr defaultColWidth="9.140625" defaultRowHeight="12.75"/>
  <cols>
    <col min="1" max="1" width="48.00390625" style="108" customWidth="1"/>
    <col min="2" max="4" width="12.421875" style="108" customWidth="1"/>
    <col min="5" max="5" width="47.8515625" style="108" customWidth="1"/>
    <col min="6" max="16384" width="9.140625" style="108" customWidth="1"/>
  </cols>
  <sheetData>
    <row r="1" ht="59.25" customHeight="1"/>
    <row r="2" spans="1:5" ht="24">
      <c r="A2" s="731" t="s">
        <v>335</v>
      </c>
      <c r="B2" s="731"/>
      <c r="C2" s="731"/>
      <c r="D2" s="731"/>
      <c r="E2" s="731"/>
    </row>
    <row r="3" spans="1:5" ht="24">
      <c r="A3" s="731" t="s">
        <v>336</v>
      </c>
      <c r="B3" s="731"/>
      <c r="C3" s="731"/>
      <c r="D3" s="731"/>
      <c r="E3" s="731"/>
    </row>
    <row r="4" spans="1:5" ht="24">
      <c r="A4" s="731" t="s">
        <v>970</v>
      </c>
      <c r="B4" s="731"/>
      <c r="C4" s="731"/>
      <c r="D4" s="731"/>
      <c r="E4" s="731"/>
    </row>
    <row r="5" spans="1:3" ht="24.75" customHeight="1">
      <c r="A5" s="109" t="s">
        <v>502</v>
      </c>
      <c r="B5" s="127"/>
      <c r="C5" s="127"/>
    </row>
    <row r="6" spans="1:5" ht="33.75" customHeight="1">
      <c r="A6" s="649" t="s">
        <v>246</v>
      </c>
      <c r="B6" s="650">
        <v>2017</v>
      </c>
      <c r="C6" s="650">
        <v>2018</v>
      </c>
      <c r="D6" s="650">
        <v>2019</v>
      </c>
      <c r="E6" s="651" t="s">
        <v>10</v>
      </c>
    </row>
    <row r="7" spans="1:5" ht="52.5" customHeight="1">
      <c r="A7" s="128" t="s">
        <v>982</v>
      </c>
      <c r="B7" s="129">
        <v>2976455</v>
      </c>
      <c r="C7" s="129">
        <v>3192275</v>
      </c>
      <c r="D7" s="129">
        <v>3355900</v>
      </c>
      <c r="E7" s="130" t="s">
        <v>983</v>
      </c>
    </row>
    <row r="8" spans="1:5" ht="55.5" customHeight="1">
      <c r="A8" s="653" t="s">
        <v>953</v>
      </c>
      <c r="B8" s="652">
        <v>1186565</v>
      </c>
      <c r="C8" s="652">
        <v>1190000</v>
      </c>
      <c r="D8" s="652">
        <v>1196000</v>
      </c>
      <c r="E8" s="654" t="s">
        <v>984</v>
      </c>
    </row>
    <row r="9" spans="1:5" ht="36" customHeight="1">
      <c r="A9" s="131" t="s">
        <v>36</v>
      </c>
      <c r="B9" s="132">
        <f>SUM(B7:B8)</f>
        <v>4163020</v>
      </c>
      <c r="C9" s="132">
        <f>SUM(C7:C8)</f>
        <v>4382275</v>
      </c>
      <c r="D9" s="132">
        <f>SUM(D7:D8)</f>
        <v>4551900</v>
      </c>
      <c r="E9" s="133" t="s">
        <v>4</v>
      </c>
    </row>
    <row r="10" spans="1:5" ht="32.25" customHeight="1">
      <c r="A10" s="734" t="s">
        <v>985</v>
      </c>
      <c r="B10" s="734"/>
      <c r="C10" s="655"/>
      <c r="D10" s="732" t="s">
        <v>986</v>
      </c>
      <c r="E10" s="732"/>
    </row>
    <row r="11" spans="1:5" ht="41.25" customHeight="1">
      <c r="A11" s="733" t="s">
        <v>952</v>
      </c>
      <c r="B11" s="733"/>
      <c r="C11" s="732" t="s">
        <v>987</v>
      </c>
      <c r="D11" s="732"/>
      <c r="E11" s="732"/>
    </row>
    <row r="12" spans="1:5" ht="18.75">
      <c r="A12" s="123" t="s">
        <v>318</v>
      </c>
      <c r="B12" s="150"/>
      <c r="C12" s="150"/>
      <c r="D12" s="150"/>
      <c r="E12" s="124" t="s">
        <v>344</v>
      </c>
    </row>
  </sheetData>
  <sheetProtection/>
  <mergeCells count="7">
    <mergeCell ref="D10:E10"/>
    <mergeCell ref="A11:B11"/>
    <mergeCell ref="C11:E11"/>
    <mergeCell ref="A10:B10"/>
    <mergeCell ref="A2:E2"/>
    <mergeCell ref="A3:E3"/>
    <mergeCell ref="A4:E4"/>
  </mergeCells>
  <printOptions horizontalCentered="1"/>
  <pageMargins left="0.55" right="0.71" top="1.2992125984252" bottom="0.984251968503937" header="0.511811023622047" footer="0.51181102362204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IK29"/>
  <sheetViews>
    <sheetView rightToLeft="1" view="pageBreakPreview" zoomScaleSheetLayoutView="100" zoomScalePageLayoutView="0" workbookViewId="0" topLeftCell="A1">
      <selection activeCell="A4" sqref="A4:E4"/>
    </sheetView>
  </sheetViews>
  <sheetFormatPr defaultColWidth="15.7109375" defaultRowHeight="12.75"/>
  <cols>
    <col min="1" max="1" width="13.140625" style="134" customWidth="1"/>
    <col min="2" max="2" width="13.28125" style="144" customWidth="1"/>
    <col min="3" max="3" width="12.7109375" style="144" customWidth="1"/>
    <col min="4" max="4" width="14.57421875" style="144" customWidth="1"/>
    <col min="5" max="5" width="13.7109375" style="144" customWidth="1"/>
    <col min="6" max="6" width="13.421875" style="144" customWidth="1"/>
    <col min="7" max="7" width="14.00390625" style="144" customWidth="1"/>
    <col min="8" max="8" width="13.57421875" style="144" customWidth="1"/>
    <col min="9" max="9" width="13.8515625" style="144" customWidth="1"/>
    <col min="10" max="10" width="15.00390625" style="144" customWidth="1"/>
    <col min="11" max="15" width="15.7109375" style="134" customWidth="1"/>
    <col min="16" max="16384" width="15.7109375" style="134" customWidth="1"/>
  </cols>
  <sheetData>
    <row r="1" ht="44.25" customHeight="1"/>
    <row r="2" spans="2:10" s="33" customFormat="1" ht="0.75" customHeight="1" hidden="1">
      <c r="B2" s="146"/>
      <c r="C2" s="146"/>
      <c r="D2" s="146"/>
      <c r="E2" s="146"/>
      <c r="F2" s="146"/>
      <c r="G2" s="146"/>
      <c r="H2" s="146"/>
      <c r="I2" s="146"/>
      <c r="J2" s="146"/>
    </row>
    <row r="3" spans="1:10" s="34" customFormat="1" ht="22.5" customHeight="1">
      <c r="A3" s="736" t="s">
        <v>215</v>
      </c>
      <c r="B3" s="736"/>
      <c r="C3" s="736"/>
      <c r="D3" s="736"/>
      <c r="E3" s="736"/>
      <c r="F3" s="736"/>
      <c r="G3" s="736"/>
      <c r="H3" s="736"/>
      <c r="I3" s="736"/>
      <c r="J3" s="736"/>
    </row>
    <row r="4" spans="1:10" s="34" customFormat="1" ht="22.5" customHeight="1">
      <c r="A4" s="736" t="s">
        <v>337</v>
      </c>
      <c r="B4" s="736"/>
      <c r="C4" s="736"/>
      <c r="D4" s="736"/>
      <c r="E4" s="736"/>
      <c r="F4" s="736"/>
      <c r="G4" s="736"/>
      <c r="H4" s="736"/>
      <c r="I4" s="736"/>
      <c r="J4" s="736"/>
    </row>
    <row r="5" spans="1:10" s="34" customFormat="1" ht="18.75" customHeight="1">
      <c r="A5" s="736" t="s">
        <v>988</v>
      </c>
      <c r="B5" s="736"/>
      <c r="C5" s="736"/>
      <c r="D5" s="736"/>
      <c r="E5" s="736"/>
      <c r="F5" s="736"/>
      <c r="G5" s="736"/>
      <c r="H5" s="736"/>
      <c r="I5" s="736"/>
      <c r="J5" s="736"/>
    </row>
    <row r="6" spans="1:10" s="33" customFormat="1" ht="17.25" customHeight="1">
      <c r="A6" s="36" t="s">
        <v>166</v>
      </c>
      <c r="B6" s="146"/>
      <c r="C6" s="146"/>
      <c r="D6" s="146"/>
      <c r="E6" s="146"/>
      <c r="F6" s="146"/>
      <c r="G6" s="146"/>
      <c r="H6" s="146"/>
      <c r="I6" s="146"/>
      <c r="J6" s="146"/>
    </row>
    <row r="7" spans="1:10" s="33" customFormat="1" ht="19.5" customHeight="1">
      <c r="A7" s="136" t="s">
        <v>135</v>
      </c>
      <c r="B7" s="737" t="s">
        <v>989</v>
      </c>
      <c r="C7" s="738"/>
      <c r="D7" s="739"/>
      <c r="E7" s="740">
        <v>2018</v>
      </c>
      <c r="F7" s="741"/>
      <c r="G7" s="741"/>
      <c r="H7" s="740">
        <v>2019</v>
      </c>
      <c r="I7" s="741"/>
      <c r="J7" s="741"/>
    </row>
    <row r="8" spans="1:10" s="33" customFormat="1" ht="33" customHeight="1">
      <c r="A8" s="137" t="s">
        <v>98</v>
      </c>
      <c r="B8" s="138" t="s">
        <v>255</v>
      </c>
      <c r="C8" s="138" t="s">
        <v>256</v>
      </c>
      <c r="D8" s="138" t="s">
        <v>115</v>
      </c>
      <c r="E8" s="138" t="s">
        <v>255</v>
      </c>
      <c r="F8" s="138" t="s">
        <v>256</v>
      </c>
      <c r="G8" s="139" t="s">
        <v>115</v>
      </c>
      <c r="H8" s="138" t="s">
        <v>255</v>
      </c>
      <c r="I8" s="138" t="s">
        <v>256</v>
      </c>
      <c r="J8" s="139" t="s">
        <v>115</v>
      </c>
    </row>
    <row r="9" spans="1:10" s="33" customFormat="1" ht="19.5" customHeight="1">
      <c r="A9" s="700" t="s">
        <v>57</v>
      </c>
      <c r="B9" s="701">
        <v>28070</v>
      </c>
      <c r="C9" s="701">
        <v>26623</v>
      </c>
      <c r="D9" s="702">
        <v>54693</v>
      </c>
      <c r="E9" s="701">
        <v>88918</v>
      </c>
      <c r="F9" s="701">
        <v>80134</v>
      </c>
      <c r="G9" s="702">
        <v>169052</v>
      </c>
      <c r="H9" s="701">
        <v>92782</v>
      </c>
      <c r="I9" s="701">
        <v>83735</v>
      </c>
      <c r="J9" s="702">
        <v>176517</v>
      </c>
    </row>
    <row r="10" spans="1:10" s="33" customFormat="1" ht="19.5" customHeight="1">
      <c r="A10" s="703" t="s">
        <v>58</v>
      </c>
      <c r="B10" s="704">
        <v>29239</v>
      </c>
      <c r="C10" s="704">
        <v>27083</v>
      </c>
      <c r="D10" s="705">
        <v>56322</v>
      </c>
      <c r="E10" s="704">
        <v>82387</v>
      </c>
      <c r="F10" s="704">
        <v>81343</v>
      </c>
      <c r="G10" s="705">
        <v>163730</v>
      </c>
      <c r="H10" s="704">
        <v>85963</v>
      </c>
      <c r="I10" s="704">
        <v>84958</v>
      </c>
      <c r="J10" s="705">
        <v>170921</v>
      </c>
    </row>
    <row r="11" spans="1:10" s="33" customFormat="1" ht="19.5" customHeight="1">
      <c r="A11" s="700" t="s">
        <v>59</v>
      </c>
      <c r="B11" s="706">
        <v>25604</v>
      </c>
      <c r="C11" s="706">
        <v>23316</v>
      </c>
      <c r="D11" s="707">
        <v>48920</v>
      </c>
      <c r="E11" s="706">
        <v>71636</v>
      </c>
      <c r="F11" s="706">
        <v>68314</v>
      </c>
      <c r="G11" s="707">
        <v>139950</v>
      </c>
      <c r="H11" s="706">
        <v>74736</v>
      </c>
      <c r="I11" s="706">
        <v>71379</v>
      </c>
      <c r="J11" s="707">
        <v>146115</v>
      </c>
    </row>
    <row r="12" spans="1:245" s="33" customFormat="1" ht="19.5" customHeight="1">
      <c r="A12" s="703" t="s">
        <v>60</v>
      </c>
      <c r="B12" s="704">
        <v>23077</v>
      </c>
      <c r="C12" s="704">
        <v>20540</v>
      </c>
      <c r="D12" s="705">
        <v>43617</v>
      </c>
      <c r="E12" s="704">
        <v>56116</v>
      </c>
      <c r="F12" s="704">
        <v>50313</v>
      </c>
      <c r="G12" s="705">
        <v>106429</v>
      </c>
      <c r="H12" s="704">
        <v>58530</v>
      </c>
      <c r="I12" s="704">
        <v>52486</v>
      </c>
      <c r="J12" s="705">
        <v>111016</v>
      </c>
      <c r="K12" s="141"/>
      <c r="L12" s="142"/>
      <c r="M12" s="141"/>
      <c r="N12" s="141"/>
      <c r="O12" s="142"/>
      <c r="P12" s="140"/>
      <c r="Q12" s="141"/>
      <c r="R12" s="141"/>
      <c r="S12" s="142"/>
      <c r="T12" s="141"/>
      <c r="U12" s="141"/>
      <c r="V12" s="142"/>
      <c r="W12" s="141"/>
      <c r="X12" s="141"/>
      <c r="Y12" s="142"/>
      <c r="Z12" s="141"/>
      <c r="AA12" s="141"/>
      <c r="AB12" s="142"/>
      <c r="AC12" s="140"/>
      <c r="AD12" s="141"/>
      <c r="AE12" s="141"/>
      <c r="AF12" s="142"/>
      <c r="AG12" s="141"/>
      <c r="AH12" s="141"/>
      <c r="AI12" s="142"/>
      <c r="AJ12" s="141"/>
      <c r="AK12" s="141"/>
      <c r="AL12" s="142"/>
      <c r="AM12" s="141"/>
      <c r="AN12" s="141"/>
      <c r="AO12" s="142"/>
      <c r="AP12" s="140"/>
      <c r="AQ12" s="141"/>
      <c r="AR12" s="141"/>
      <c r="AS12" s="142"/>
      <c r="AT12" s="141"/>
      <c r="AU12" s="141"/>
      <c r="AV12" s="142"/>
      <c r="AW12" s="141"/>
      <c r="AX12" s="141"/>
      <c r="AY12" s="142"/>
      <c r="AZ12" s="141"/>
      <c r="BA12" s="141"/>
      <c r="BB12" s="142"/>
      <c r="BC12" s="140"/>
      <c r="BD12" s="141"/>
      <c r="BE12" s="141"/>
      <c r="BF12" s="142"/>
      <c r="BG12" s="141"/>
      <c r="BH12" s="141"/>
      <c r="BI12" s="142"/>
      <c r="BJ12" s="141"/>
      <c r="BK12" s="141"/>
      <c r="BL12" s="142"/>
      <c r="BM12" s="141"/>
      <c r="BN12" s="141"/>
      <c r="BO12" s="142"/>
      <c r="BP12" s="140"/>
      <c r="BQ12" s="141"/>
      <c r="BR12" s="141"/>
      <c r="BS12" s="142"/>
      <c r="BT12" s="141"/>
      <c r="BU12" s="141"/>
      <c r="BV12" s="142"/>
      <c r="BW12" s="141"/>
      <c r="BX12" s="141"/>
      <c r="BY12" s="142"/>
      <c r="BZ12" s="141"/>
      <c r="CA12" s="141"/>
      <c r="CB12" s="142"/>
      <c r="CC12" s="140"/>
      <c r="CD12" s="141"/>
      <c r="CE12" s="141"/>
      <c r="CF12" s="142"/>
      <c r="CG12" s="141"/>
      <c r="CH12" s="141"/>
      <c r="CI12" s="142"/>
      <c r="CJ12" s="141"/>
      <c r="CK12" s="141"/>
      <c r="CL12" s="142"/>
      <c r="CM12" s="141"/>
      <c r="CN12" s="141"/>
      <c r="CO12" s="142"/>
      <c r="CP12" s="140"/>
      <c r="CQ12" s="141"/>
      <c r="CR12" s="141"/>
      <c r="CS12" s="142"/>
      <c r="CT12" s="141"/>
      <c r="CU12" s="141"/>
      <c r="CV12" s="142"/>
      <c r="CW12" s="141"/>
      <c r="CX12" s="141"/>
      <c r="CY12" s="142"/>
      <c r="CZ12" s="141"/>
      <c r="DA12" s="141"/>
      <c r="DB12" s="142"/>
      <c r="DC12" s="140"/>
      <c r="DD12" s="141"/>
      <c r="DE12" s="141"/>
      <c r="DF12" s="142"/>
      <c r="DG12" s="141"/>
      <c r="DH12" s="141"/>
      <c r="DI12" s="142"/>
      <c r="DJ12" s="141"/>
      <c r="DK12" s="141"/>
      <c r="DL12" s="142"/>
      <c r="DM12" s="141"/>
      <c r="DN12" s="141"/>
      <c r="DO12" s="142"/>
      <c r="DP12" s="140"/>
      <c r="DQ12" s="141"/>
      <c r="DR12" s="141"/>
      <c r="DS12" s="142"/>
      <c r="DT12" s="141"/>
      <c r="DU12" s="141"/>
      <c r="DV12" s="142"/>
      <c r="DW12" s="141"/>
      <c r="DX12" s="141"/>
      <c r="DY12" s="142"/>
      <c r="DZ12" s="141"/>
      <c r="EA12" s="141"/>
      <c r="EB12" s="142"/>
      <c r="EC12" s="140"/>
      <c r="ED12" s="141"/>
      <c r="EE12" s="141"/>
      <c r="EF12" s="142"/>
      <c r="EG12" s="141"/>
      <c r="EH12" s="141"/>
      <c r="EI12" s="142"/>
      <c r="EJ12" s="141"/>
      <c r="EK12" s="141"/>
      <c r="EL12" s="142"/>
      <c r="EM12" s="141"/>
      <c r="EN12" s="141"/>
      <c r="EO12" s="142"/>
      <c r="EP12" s="140"/>
      <c r="EQ12" s="141"/>
      <c r="ER12" s="141"/>
      <c r="ES12" s="142"/>
      <c r="ET12" s="141"/>
      <c r="EU12" s="141"/>
      <c r="EV12" s="142"/>
      <c r="EW12" s="141"/>
      <c r="EX12" s="141"/>
      <c r="EY12" s="142"/>
      <c r="EZ12" s="141"/>
      <c r="FA12" s="141"/>
      <c r="FB12" s="142"/>
      <c r="FC12" s="140"/>
      <c r="FD12" s="141"/>
      <c r="FE12" s="141"/>
      <c r="FF12" s="142"/>
      <c r="FG12" s="141"/>
      <c r="FH12" s="141"/>
      <c r="FI12" s="142"/>
      <c r="FJ12" s="141"/>
      <c r="FK12" s="141"/>
      <c r="FL12" s="142"/>
      <c r="FM12" s="141"/>
      <c r="FN12" s="141"/>
      <c r="FO12" s="142"/>
      <c r="FP12" s="140"/>
      <c r="FQ12" s="141"/>
      <c r="FR12" s="141"/>
      <c r="FS12" s="142"/>
      <c r="FT12" s="141"/>
      <c r="FU12" s="141"/>
      <c r="FV12" s="142"/>
      <c r="FW12" s="141"/>
      <c r="FX12" s="141"/>
      <c r="FY12" s="142"/>
      <c r="FZ12" s="141"/>
      <c r="GA12" s="141"/>
      <c r="GB12" s="142"/>
      <c r="GC12" s="140"/>
      <c r="GD12" s="141"/>
      <c r="GE12" s="141"/>
      <c r="GF12" s="142"/>
      <c r="GG12" s="141"/>
      <c r="GH12" s="141"/>
      <c r="GI12" s="142"/>
      <c r="GJ12" s="141"/>
      <c r="GK12" s="141"/>
      <c r="GL12" s="142"/>
      <c r="GM12" s="141"/>
      <c r="GN12" s="141"/>
      <c r="GO12" s="142"/>
      <c r="GP12" s="140"/>
      <c r="GQ12" s="141"/>
      <c r="GR12" s="141"/>
      <c r="GS12" s="142"/>
      <c r="GT12" s="141"/>
      <c r="GU12" s="141"/>
      <c r="GV12" s="142"/>
      <c r="GW12" s="141"/>
      <c r="GX12" s="141"/>
      <c r="GY12" s="142"/>
      <c r="GZ12" s="141"/>
      <c r="HA12" s="141"/>
      <c r="HB12" s="142"/>
      <c r="HC12" s="140"/>
      <c r="HD12" s="141"/>
      <c r="HE12" s="141"/>
      <c r="HF12" s="142"/>
      <c r="HG12" s="141"/>
      <c r="HH12" s="141"/>
      <c r="HI12" s="142"/>
      <c r="HJ12" s="141"/>
      <c r="HK12" s="141"/>
      <c r="HL12" s="142"/>
      <c r="HM12" s="141"/>
      <c r="HN12" s="141"/>
      <c r="HO12" s="142"/>
      <c r="HP12" s="140"/>
      <c r="HQ12" s="141"/>
      <c r="HR12" s="141"/>
      <c r="HS12" s="142"/>
      <c r="HT12" s="141"/>
      <c r="HU12" s="141"/>
      <c r="HV12" s="142"/>
      <c r="HW12" s="141"/>
      <c r="HX12" s="141"/>
      <c r="HY12" s="142"/>
      <c r="HZ12" s="141"/>
      <c r="IA12" s="141"/>
      <c r="IB12" s="142"/>
      <c r="IC12" s="140"/>
      <c r="ID12" s="141"/>
      <c r="IE12" s="141"/>
      <c r="IF12" s="142"/>
      <c r="IG12" s="141"/>
      <c r="IH12" s="141"/>
      <c r="II12" s="142"/>
      <c r="IJ12" s="141"/>
      <c r="IK12" s="141"/>
    </row>
    <row r="13" spans="1:10" s="33" customFormat="1" ht="19.5" customHeight="1">
      <c r="A13" s="700" t="s">
        <v>61</v>
      </c>
      <c r="B13" s="706">
        <v>94354</v>
      </c>
      <c r="C13" s="706">
        <v>40914</v>
      </c>
      <c r="D13" s="707">
        <v>135268</v>
      </c>
      <c r="E13" s="706">
        <v>180704</v>
      </c>
      <c r="F13" s="706">
        <v>69058</v>
      </c>
      <c r="G13" s="707">
        <v>249762</v>
      </c>
      <c r="H13" s="706">
        <v>188657</v>
      </c>
      <c r="I13" s="706">
        <v>75335</v>
      </c>
      <c r="J13" s="707">
        <v>263992</v>
      </c>
    </row>
    <row r="14" spans="1:10" s="33" customFormat="1" ht="19.5" customHeight="1">
      <c r="A14" s="703" t="s">
        <v>62</v>
      </c>
      <c r="B14" s="704">
        <v>205183</v>
      </c>
      <c r="C14" s="704">
        <v>51201</v>
      </c>
      <c r="D14" s="705">
        <v>256384</v>
      </c>
      <c r="E14" s="704">
        <v>398162</v>
      </c>
      <c r="F14" s="704">
        <v>131496</v>
      </c>
      <c r="G14" s="705">
        <v>529658</v>
      </c>
      <c r="H14" s="704">
        <v>415773</v>
      </c>
      <c r="I14" s="704">
        <v>142489</v>
      </c>
      <c r="J14" s="705">
        <v>558262</v>
      </c>
    </row>
    <row r="15" spans="1:10" s="33" customFormat="1" ht="19.5" customHeight="1">
      <c r="A15" s="700" t="s">
        <v>63</v>
      </c>
      <c r="B15" s="706">
        <v>208510</v>
      </c>
      <c r="C15" s="706">
        <v>48128</v>
      </c>
      <c r="D15" s="707">
        <v>256638</v>
      </c>
      <c r="E15" s="706">
        <v>430363</v>
      </c>
      <c r="F15" s="706">
        <v>142099</v>
      </c>
      <c r="G15" s="707">
        <v>572462</v>
      </c>
      <c r="H15" s="706">
        <v>449412</v>
      </c>
      <c r="I15" s="706">
        <v>153550</v>
      </c>
      <c r="J15" s="707">
        <v>602962</v>
      </c>
    </row>
    <row r="16" spans="1:10" s="33" customFormat="1" ht="19.5" customHeight="1">
      <c r="A16" s="703" t="s">
        <v>64</v>
      </c>
      <c r="B16" s="704">
        <v>160150</v>
      </c>
      <c r="C16" s="704">
        <v>35837</v>
      </c>
      <c r="D16" s="705">
        <v>195987</v>
      </c>
      <c r="E16" s="704">
        <v>307216</v>
      </c>
      <c r="F16" s="704">
        <v>118535</v>
      </c>
      <c r="G16" s="705">
        <v>425751</v>
      </c>
      <c r="H16" s="704">
        <v>320803</v>
      </c>
      <c r="I16" s="704">
        <v>127915</v>
      </c>
      <c r="J16" s="705">
        <v>448718</v>
      </c>
    </row>
    <row r="17" spans="1:10" s="33" customFormat="1" ht="19.5" customHeight="1">
      <c r="A17" s="700" t="s">
        <v>65</v>
      </c>
      <c r="B17" s="706">
        <v>98178</v>
      </c>
      <c r="C17" s="706">
        <v>24312</v>
      </c>
      <c r="D17" s="707">
        <v>122490</v>
      </c>
      <c r="E17" s="706">
        <v>258607</v>
      </c>
      <c r="F17" s="706">
        <v>81676</v>
      </c>
      <c r="G17" s="707">
        <v>340283</v>
      </c>
      <c r="H17" s="706">
        <v>270050</v>
      </c>
      <c r="I17" s="706">
        <v>87376</v>
      </c>
      <c r="J17" s="707">
        <v>357426</v>
      </c>
    </row>
    <row r="18" spans="1:10" s="33" customFormat="1" ht="19.5" customHeight="1">
      <c r="A18" s="703" t="s">
        <v>66</v>
      </c>
      <c r="B18" s="704">
        <v>57920</v>
      </c>
      <c r="C18" s="704">
        <v>14810</v>
      </c>
      <c r="D18" s="705">
        <v>72730</v>
      </c>
      <c r="E18" s="704">
        <v>170899</v>
      </c>
      <c r="F18" s="704">
        <v>47307</v>
      </c>
      <c r="G18" s="705">
        <v>218206</v>
      </c>
      <c r="H18" s="704">
        <v>178449</v>
      </c>
      <c r="I18" s="704">
        <v>50502</v>
      </c>
      <c r="J18" s="705">
        <v>228951</v>
      </c>
    </row>
    <row r="19" spans="1:10" s="33" customFormat="1" ht="19.5" customHeight="1">
      <c r="A19" s="700" t="s">
        <v>67</v>
      </c>
      <c r="B19" s="706">
        <v>34141</v>
      </c>
      <c r="C19" s="706">
        <v>9451</v>
      </c>
      <c r="D19" s="707">
        <v>43592</v>
      </c>
      <c r="E19" s="706">
        <v>77713</v>
      </c>
      <c r="F19" s="706">
        <v>37176</v>
      </c>
      <c r="G19" s="707">
        <v>114889</v>
      </c>
      <c r="H19" s="706">
        <v>81136</v>
      </c>
      <c r="I19" s="706">
        <v>39675</v>
      </c>
      <c r="J19" s="707">
        <v>120811</v>
      </c>
    </row>
    <row r="20" spans="1:10" s="33" customFormat="1" ht="19.5" customHeight="1">
      <c r="A20" s="703" t="s">
        <v>68</v>
      </c>
      <c r="B20" s="704">
        <v>15072</v>
      </c>
      <c r="C20" s="704">
        <v>4524</v>
      </c>
      <c r="D20" s="705">
        <v>19596</v>
      </c>
      <c r="E20" s="704">
        <v>61904</v>
      </c>
      <c r="F20" s="704">
        <v>23605</v>
      </c>
      <c r="G20" s="705">
        <v>85509</v>
      </c>
      <c r="H20" s="704">
        <v>64630</v>
      </c>
      <c r="I20" s="704">
        <v>25179</v>
      </c>
      <c r="J20" s="705">
        <v>89809</v>
      </c>
    </row>
    <row r="21" spans="1:10" s="33" customFormat="1" ht="19.5" customHeight="1">
      <c r="A21" s="700" t="s">
        <v>69</v>
      </c>
      <c r="B21" s="706">
        <v>5301</v>
      </c>
      <c r="C21" s="706">
        <v>2339</v>
      </c>
      <c r="D21" s="707">
        <v>7640</v>
      </c>
      <c r="E21" s="706">
        <v>27040</v>
      </c>
      <c r="F21" s="706">
        <v>12665</v>
      </c>
      <c r="G21" s="707">
        <v>39705</v>
      </c>
      <c r="H21" s="706">
        <v>28225</v>
      </c>
      <c r="I21" s="706">
        <v>13484</v>
      </c>
      <c r="J21" s="707">
        <v>41709</v>
      </c>
    </row>
    <row r="22" spans="1:10" s="33" customFormat="1" ht="19.5" customHeight="1">
      <c r="A22" s="703" t="s">
        <v>70</v>
      </c>
      <c r="B22" s="704">
        <v>1938</v>
      </c>
      <c r="C22" s="704">
        <v>1224</v>
      </c>
      <c r="D22" s="705">
        <v>3162</v>
      </c>
      <c r="E22" s="704">
        <v>12368</v>
      </c>
      <c r="F22" s="704">
        <v>5657</v>
      </c>
      <c r="G22" s="705">
        <v>18025</v>
      </c>
      <c r="H22" s="704">
        <v>12902</v>
      </c>
      <c r="I22" s="704">
        <v>5975</v>
      </c>
      <c r="J22" s="705">
        <v>18877</v>
      </c>
    </row>
    <row r="23" spans="1:10" s="33" customFormat="1" ht="19.5" customHeight="1">
      <c r="A23" s="700" t="s">
        <v>71</v>
      </c>
      <c r="B23" s="706">
        <v>1184</v>
      </c>
      <c r="C23" s="706">
        <v>912</v>
      </c>
      <c r="D23" s="707">
        <v>2096</v>
      </c>
      <c r="E23" s="706">
        <v>4166</v>
      </c>
      <c r="F23" s="706">
        <v>4015</v>
      </c>
      <c r="G23" s="707">
        <v>8181</v>
      </c>
      <c r="H23" s="706">
        <v>4344</v>
      </c>
      <c r="I23" s="706">
        <v>4248</v>
      </c>
      <c r="J23" s="707">
        <v>8592</v>
      </c>
    </row>
    <row r="24" spans="1:10" s="33" customFormat="1" ht="19.5" customHeight="1">
      <c r="A24" s="703" t="s">
        <v>91</v>
      </c>
      <c r="B24" s="704">
        <v>1384</v>
      </c>
      <c r="C24" s="704">
        <v>934</v>
      </c>
      <c r="D24" s="705">
        <v>2318</v>
      </c>
      <c r="E24" s="704">
        <v>5191</v>
      </c>
      <c r="F24" s="704">
        <v>5492</v>
      </c>
      <c r="G24" s="705">
        <v>10683</v>
      </c>
      <c r="H24" s="704">
        <v>5408</v>
      </c>
      <c r="I24" s="704">
        <v>5814</v>
      </c>
      <c r="J24" s="705">
        <v>11222</v>
      </c>
    </row>
    <row r="25" spans="1:10" s="33" customFormat="1" ht="19.5" customHeight="1">
      <c r="A25" s="698" t="s">
        <v>245</v>
      </c>
      <c r="B25" s="699">
        <f>SUM(B9:B24)</f>
        <v>989305</v>
      </c>
      <c r="C25" s="699">
        <f>SUM(C9:C24)</f>
        <v>332148</v>
      </c>
      <c r="D25" s="699">
        <v>1321453</v>
      </c>
      <c r="E25" s="699">
        <v>2233390</v>
      </c>
      <c r="F25" s="699">
        <v>958885</v>
      </c>
      <c r="G25" s="699">
        <v>3192275</v>
      </c>
      <c r="H25" s="699">
        <v>2331800</v>
      </c>
      <c r="I25" s="699">
        <v>1024100</v>
      </c>
      <c r="J25" s="699">
        <v>3355900</v>
      </c>
    </row>
    <row r="26" spans="1:10" s="57" customFormat="1" ht="17.25" customHeight="1">
      <c r="A26" s="31" t="s">
        <v>990</v>
      </c>
      <c r="B26" s="147"/>
      <c r="C26" s="147"/>
      <c r="D26" s="147"/>
      <c r="E26" s="147"/>
      <c r="F26" s="147"/>
      <c r="G26" s="147"/>
      <c r="H26" s="147"/>
      <c r="I26" s="147"/>
      <c r="J26" s="59" t="s">
        <v>991</v>
      </c>
    </row>
    <row r="27" spans="1:10" s="108" customFormat="1" ht="18.75">
      <c r="A27" s="123" t="s">
        <v>318</v>
      </c>
      <c r="B27" s="151"/>
      <c r="C27" s="151"/>
      <c r="D27" s="151"/>
      <c r="E27" s="148"/>
      <c r="F27" s="148"/>
      <c r="G27" s="148"/>
      <c r="H27" s="148"/>
      <c r="I27" s="148"/>
      <c r="J27" s="124" t="s">
        <v>344</v>
      </c>
    </row>
    <row r="28" spans="1:10" s="57" customFormat="1" ht="12.75" customHeight="1">
      <c r="A28" s="58"/>
      <c r="B28" s="147"/>
      <c r="C28" s="147"/>
      <c r="D28" s="147"/>
      <c r="E28" s="735"/>
      <c r="F28" s="735"/>
      <c r="G28" s="735"/>
      <c r="H28" s="735"/>
      <c r="I28" s="735"/>
      <c r="J28" s="735"/>
    </row>
    <row r="29" spans="1:12" s="57" customFormat="1" ht="12.75" customHeight="1">
      <c r="A29" s="58"/>
      <c r="B29" s="147"/>
      <c r="C29" s="147"/>
      <c r="D29" s="147"/>
      <c r="E29" s="147"/>
      <c r="F29" s="147"/>
      <c r="G29" s="147"/>
      <c r="H29" s="147"/>
      <c r="I29" s="147"/>
      <c r="J29" s="149"/>
      <c r="K29" s="143"/>
      <c r="L29" s="143"/>
    </row>
  </sheetData>
  <sheetProtection/>
  <mergeCells count="7">
    <mergeCell ref="E28:J28"/>
    <mergeCell ref="A3:J3"/>
    <mergeCell ref="A4:J4"/>
    <mergeCell ref="A5:J5"/>
    <mergeCell ref="B7:D7"/>
    <mergeCell ref="E7:G7"/>
    <mergeCell ref="H7:J7"/>
  </mergeCells>
  <printOptions horizontalCentered="1"/>
  <pageMargins left="0.44" right="0.32" top="0.5" bottom="0.5" header="0" footer="0.25"/>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theme="0"/>
  </sheetPr>
  <dimension ref="A1:V4"/>
  <sheetViews>
    <sheetView rightToLeft="1" view="pageBreakPreview" zoomScale="85" zoomScaleSheetLayoutView="85" workbookViewId="0" topLeftCell="A1">
      <selection activeCell="A4" sqref="A4:E4"/>
    </sheetView>
  </sheetViews>
  <sheetFormatPr defaultColWidth="20.7109375" defaultRowHeight="49.5" customHeight="1"/>
  <cols>
    <col min="1" max="1" width="18.7109375" style="452" customWidth="1"/>
    <col min="2" max="2" width="58.8515625" style="452" customWidth="1"/>
    <col min="3" max="3" width="2.7109375" style="452" hidden="1" customWidth="1"/>
    <col min="4" max="4" width="69.8515625" style="452" customWidth="1"/>
    <col min="5" max="8" width="20.7109375" style="452" customWidth="1"/>
    <col min="9" max="22" width="20.7109375" style="530" customWidth="1"/>
    <col min="23" max="16384" width="20.7109375" style="29" customWidth="1"/>
  </cols>
  <sheetData>
    <row r="1" spans="1:22" s="28" customFormat="1" ht="99.75" customHeight="1">
      <c r="A1" s="743" t="s">
        <v>1026</v>
      </c>
      <c r="B1" s="743"/>
      <c r="C1" s="743"/>
      <c r="D1" s="743"/>
      <c r="E1" s="743"/>
      <c r="F1" s="452"/>
      <c r="G1" s="452"/>
      <c r="H1" s="452"/>
      <c r="I1" s="530"/>
      <c r="J1" s="530"/>
      <c r="K1" s="530"/>
      <c r="L1" s="530"/>
      <c r="M1" s="530"/>
      <c r="N1" s="530"/>
      <c r="O1" s="530"/>
      <c r="P1" s="530"/>
      <c r="Q1" s="530"/>
      <c r="R1" s="530"/>
      <c r="S1" s="530"/>
      <c r="T1" s="530"/>
      <c r="U1" s="530"/>
      <c r="V1" s="530"/>
    </row>
    <row r="2" spans="1:22" s="28" customFormat="1" ht="199.5" customHeight="1">
      <c r="A2" s="452"/>
      <c r="B2" s="452"/>
      <c r="C2" s="452"/>
      <c r="D2" s="452"/>
      <c r="E2" s="452"/>
      <c r="F2" s="452"/>
      <c r="G2" s="452"/>
      <c r="H2" s="452"/>
      <c r="I2" s="530"/>
      <c r="J2" s="530"/>
      <c r="K2" s="530"/>
      <c r="L2" s="530"/>
      <c r="M2" s="530"/>
      <c r="N2" s="530"/>
      <c r="O2" s="530"/>
      <c r="P2" s="530"/>
      <c r="Q2" s="530"/>
      <c r="R2" s="530"/>
      <c r="S2" s="530"/>
      <c r="T2" s="530"/>
      <c r="U2" s="530"/>
      <c r="V2" s="530"/>
    </row>
    <row r="3" ht="199.5" customHeight="1"/>
    <row r="4" spans="2:4" ht="30" customHeight="1">
      <c r="B4" s="742"/>
      <c r="C4" s="742"/>
      <c r="D4" s="742"/>
    </row>
    <row r="5" ht="199.5" customHeight="1"/>
    <row r="6" ht="199.5" customHeight="1"/>
    <row r="7" ht="199.5" customHeight="1"/>
    <row r="8" ht="199.5" customHeight="1"/>
    <row r="9" ht="199.5" customHeight="1"/>
  </sheetData>
  <sheetProtection/>
  <mergeCells count="2">
    <mergeCell ref="B4:D4"/>
    <mergeCell ref="A1:E1"/>
  </mergeCells>
  <printOptions horizontalCentered="1" verticalCentered="1"/>
  <pageMargins left="0.25" right="0.25" top="0.5" bottom="0.5" header="0.25" footer="0.25"/>
  <pageSetup horizontalDpi="600" verticalDpi="600" orientation="landscape" paperSize="9" scale="75" r:id="rId2"/>
  <headerFooter alignWithMargins="0">
    <oddHeader>&amp;R&amp;"WinSoft Pro,Regular"شكــل ( 01 - 01 ) Figure</oddHead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2:N22"/>
  <sheetViews>
    <sheetView rightToLeft="1" view="pageBreakPreview" zoomScale="115" zoomScaleNormal="75" zoomScaleSheetLayoutView="115" zoomScalePageLayoutView="0" workbookViewId="0" topLeftCell="A7">
      <selection activeCell="A4" sqref="A4:E4"/>
    </sheetView>
  </sheetViews>
  <sheetFormatPr defaultColWidth="9.140625" defaultRowHeight="12.75"/>
  <cols>
    <col min="1" max="1" width="36.7109375" style="134" customWidth="1"/>
    <col min="2" max="4" width="21.7109375" style="134" customWidth="1"/>
    <col min="5" max="5" width="36.8515625" style="134" customWidth="1"/>
    <col min="6" max="6" width="9.140625" style="134" customWidth="1"/>
    <col min="7" max="9" width="7.8515625" style="134" customWidth="1"/>
    <col min="10" max="16384" width="9.140625" style="134" customWidth="1"/>
  </cols>
  <sheetData>
    <row r="1" ht="64.5" customHeight="1"/>
    <row r="2" spans="1:5" s="152" customFormat="1" ht="24">
      <c r="A2" s="708" t="s">
        <v>247</v>
      </c>
      <c r="B2" s="708"/>
      <c r="C2" s="708"/>
      <c r="D2" s="708"/>
      <c r="E2" s="708"/>
    </row>
    <row r="3" spans="1:5" s="152" customFormat="1" ht="18.75" customHeight="1">
      <c r="A3" s="708" t="s">
        <v>298</v>
      </c>
      <c r="B3" s="708"/>
      <c r="C3" s="708"/>
      <c r="D3" s="708"/>
      <c r="E3" s="708"/>
    </row>
    <row r="4" spans="1:5" s="152" customFormat="1" ht="24">
      <c r="A4" s="744" t="s">
        <v>970</v>
      </c>
      <c r="B4" s="744"/>
      <c r="C4" s="744"/>
      <c r="D4" s="744"/>
      <c r="E4" s="744"/>
    </row>
    <row r="5" spans="1:7" ht="25.5" customHeight="1">
      <c r="A5" s="63" t="s">
        <v>165</v>
      </c>
      <c r="G5" s="153"/>
    </row>
    <row r="6" spans="1:6" ht="27" customHeight="1">
      <c r="A6" s="154" t="s">
        <v>246</v>
      </c>
      <c r="B6" s="155">
        <v>2017</v>
      </c>
      <c r="C6" s="155">
        <v>2018</v>
      </c>
      <c r="D6" s="155">
        <v>2019</v>
      </c>
      <c r="E6" s="156" t="s">
        <v>10</v>
      </c>
      <c r="F6" s="157"/>
    </row>
    <row r="7" spans="1:5" ht="22.5" customHeight="1">
      <c r="A7" s="153" t="s">
        <v>42</v>
      </c>
      <c r="B7" s="453"/>
      <c r="C7" s="453"/>
      <c r="D7" s="453"/>
      <c r="E7" s="159" t="s">
        <v>5</v>
      </c>
    </row>
    <row r="8" spans="1:6" ht="22.5" customHeight="1">
      <c r="A8" s="160" t="s">
        <v>40</v>
      </c>
      <c r="B8" s="454">
        <v>506120</v>
      </c>
      <c r="C8" s="454">
        <v>543475</v>
      </c>
      <c r="D8" s="454">
        <v>579120</v>
      </c>
      <c r="E8" s="162" t="s">
        <v>257</v>
      </c>
      <c r="F8" s="135"/>
    </row>
    <row r="9" spans="1:6" ht="22.5" customHeight="1">
      <c r="A9" s="163" t="s">
        <v>6</v>
      </c>
      <c r="B9" s="453">
        <v>2176190</v>
      </c>
      <c r="C9" s="453">
        <v>2384693</v>
      </c>
      <c r="D9" s="453">
        <v>2554885</v>
      </c>
      <c r="E9" s="164" t="s">
        <v>338</v>
      </c>
      <c r="F9" s="135"/>
    </row>
    <row r="10" spans="1:5" ht="22.5" customHeight="1">
      <c r="A10" s="160" t="s">
        <v>41</v>
      </c>
      <c r="B10" s="455">
        <f>B9/B8</f>
        <v>4.299751047182486</v>
      </c>
      <c r="C10" s="455">
        <f>C9/C8</f>
        <v>4.387861447168683</v>
      </c>
      <c r="D10" s="455">
        <f>D9/D8</f>
        <v>4.41166770272137</v>
      </c>
      <c r="E10" s="162" t="s">
        <v>258</v>
      </c>
    </row>
    <row r="11" spans="1:6" s="168" customFormat="1" ht="22.5" customHeight="1">
      <c r="A11" s="186" t="s">
        <v>248</v>
      </c>
      <c r="B11" s="456"/>
      <c r="C11" s="456"/>
      <c r="D11" s="456"/>
      <c r="E11" s="185" t="s">
        <v>303</v>
      </c>
      <c r="F11" s="167"/>
    </row>
    <row r="12" spans="1:7" ht="22.5" customHeight="1">
      <c r="A12" s="160" t="s">
        <v>17</v>
      </c>
      <c r="B12" s="454">
        <v>2292</v>
      </c>
      <c r="C12" s="454">
        <v>2286</v>
      </c>
      <c r="D12" s="454">
        <v>2275</v>
      </c>
      <c r="E12" s="162" t="s">
        <v>299</v>
      </c>
      <c r="G12" s="135"/>
    </row>
    <row r="13" spans="1:5" s="168" customFormat="1" ht="22.5" customHeight="1">
      <c r="A13" s="165" t="s">
        <v>6</v>
      </c>
      <c r="B13" s="457">
        <v>800265</v>
      </c>
      <c r="C13" s="457">
        <v>807582</v>
      </c>
      <c r="D13" s="457">
        <v>801015</v>
      </c>
      <c r="E13" s="166" t="s">
        <v>338</v>
      </c>
    </row>
    <row r="14" spans="1:5" ht="22.5" customHeight="1">
      <c r="A14" s="160" t="s">
        <v>7</v>
      </c>
      <c r="B14" s="455">
        <f>B13/B12</f>
        <v>349.15575916230364</v>
      </c>
      <c r="C14" s="455">
        <f>C13/C12</f>
        <v>353.2729658792651</v>
      </c>
      <c r="D14" s="455">
        <f>D13/D12</f>
        <v>352.0945054945055</v>
      </c>
      <c r="E14" s="162" t="s">
        <v>300</v>
      </c>
    </row>
    <row r="15" spans="1:5" s="181" customFormat="1" ht="22.5" customHeight="1">
      <c r="A15" s="184" t="s">
        <v>36</v>
      </c>
      <c r="B15" s="458"/>
      <c r="C15" s="458"/>
      <c r="D15" s="458"/>
      <c r="E15" s="184" t="s">
        <v>4</v>
      </c>
    </row>
    <row r="16" spans="1:5" s="183" customFormat="1" ht="33.75" customHeight="1">
      <c r="A16" s="160" t="s">
        <v>43</v>
      </c>
      <c r="B16" s="459">
        <v>508412</v>
      </c>
      <c r="C16" s="459">
        <f>C12+C8</f>
        <v>545761</v>
      </c>
      <c r="D16" s="459">
        <f>D12+D8</f>
        <v>581395</v>
      </c>
      <c r="E16" s="170" t="s">
        <v>301</v>
      </c>
    </row>
    <row r="17" spans="1:5" s="181" customFormat="1" ht="22.5" customHeight="1">
      <c r="A17" s="165" t="s">
        <v>6</v>
      </c>
      <c r="B17" s="460">
        <v>2976455</v>
      </c>
      <c r="C17" s="460">
        <f>C9+C13</f>
        <v>3192275</v>
      </c>
      <c r="D17" s="460">
        <f>D9+D13</f>
        <v>3355900</v>
      </c>
      <c r="E17" s="166" t="s">
        <v>338</v>
      </c>
    </row>
    <row r="18" spans="1:5" s="183" customFormat="1" ht="34.5" customHeight="1">
      <c r="A18" s="171" t="s">
        <v>44</v>
      </c>
      <c r="B18" s="461">
        <f>B17/B16</f>
        <v>5.854415316711643</v>
      </c>
      <c r="C18" s="461">
        <f>C17/C16</f>
        <v>5.849217881087142</v>
      </c>
      <c r="D18" s="461">
        <f>D17/D16</f>
        <v>5.772151463290878</v>
      </c>
      <c r="E18" s="172" t="s">
        <v>302</v>
      </c>
    </row>
    <row r="19" spans="1:9" ht="9" customHeight="1" hidden="1">
      <c r="A19" s="173"/>
      <c r="B19" s="174"/>
      <c r="C19" s="174"/>
      <c r="D19" s="174"/>
      <c r="E19" s="173"/>
      <c r="G19" s="174"/>
      <c r="H19" s="174"/>
      <c r="I19" s="174"/>
    </row>
    <row r="20" spans="1:9" ht="7.5" customHeight="1">
      <c r="A20" s="173"/>
      <c r="B20" s="174"/>
      <c r="C20" s="174"/>
      <c r="D20" s="174"/>
      <c r="E20" s="173"/>
      <c r="G20" s="174"/>
      <c r="H20" s="174"/>
      <c r="I20" s="174"/>
    </row>
    <row r="21" spans="1:14" s="176" customFormat="1" ht="21" customHeight="1">
      <c r="A21" s="175" t="s">
        <v>343</v>
      </c>
      <c r="B21" s="175"/>
      <c r="D21" s="177"/>
      <c r="E21" s="177" t="s">
        <v>319</v>
      </c>
      <c r="F21" s="177"/>
      <c r="G21" s="177"/>
      <c r="H21" s="178"/>
      <c r="I21" s="178"/>
      <c r="J21" s="178"/>
      <c r="K21" s="178"/>
      <c r="L21" s="178"/>
      <c r="M21" s="178"/>
      <c r="N21" s="178"/>
    </row>
    <row r="22" spans="1:7" s="62" customFormat="1" ht="15" customHeight="1">
      <c r="A22" s="179"/>
      <c r="C22" s="180"/>
      <c r="E22" s="180"/>
      <c r="G22" s="134"/>
    </row>
  </sheetData>
  <sheetProtection/>
  <mergeCells count="3">
    <mergeCell ref="A2:E2"/>
    <mergeCell ref="A3:E3"/>
    <mergeCell ref="A4:E4"/>
  </mergeCells>
  <printOptions horizontalCentered="1"/>
  <pageMargins left="0.25" right="0.25" top="0.7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M16"/>
  <sheetViews>
    <sheetView rightToLeft="1" view="pageBreakPreview" zoomScaleNormal="75" zoomScaleSheetLayoutView="100" zoomScalePageLayoutView="0" workbookViewId="0" topLeftCell="A1">
      <selection activeCell="A4" sqref="A4:E4"/>
    </sheetView>
  </sheetViews>
  <sheetFormatPr defaultColWidth="9.140625" defaultRowHeight="12.75"/>
  <cols>
    <col min="1" max="1" width="21.28125" style="134" customWidth="1"/>
    <col min="2" max="2" width="10.7109375" style="134" customWidth="1"/>
    <col min="3" max="3" width="11.421875" style="134" customWidth="1"/>
    <col min="4" max="4" width="10.8515625" style="134" customWidth="1"/>
    <col min="5" max="5" width="10.140625" style="134" customWidth="1"/>
    <col min="6" max="6" width="11.00390625" style="134" customWidth="1"/>
    <col min="7" max="8" width="11.421875" style="134" customWidth="1"/>
    <col min="9" max="9" width="9.57421875" style="134" customWidth="1"/>
    <col min="10" max="12" width="11.421875" style="134" customWidth="1"/>
    <col min="13" max="13" width="10.140625" style="134" customWidth="1"/>
    <col min="14" max="14" width="9.140625" style="134" customWidth="1"/>
    <col min="15" max="15" width="9.421875" style="134" bestFit="1" customWidth="1"/>
    <col min="16" max="16384" width="9.140625" style="134" customWidth="1"/>
  </cols>
  <sheetData>
    <row r="1" spans="1:13" s="62" customFormat="1" ht="48" customHeight="1">
      <c r="A1" s="134"/>
      <c r="B1" s="134"/>
      <c r="C1" s="134"/>
      <c r="D1" s="134"/>
      <c r="E1" s="134"/>
      <c r="F1" s="134"/>
      <c r="G1" s="134"/>
      <c r="H1" s="134"/>
      <c r="I1" s="134"/>
      <c r="J1" s="134"/>
      <c r="K1" s="134"/>
      <c r="L1" s="134"/>
      <c r="M1" s="134"/>
    </row>
    <row r="2" spans="1:13" ht="20.25" customHeight="1">
      <c r="A2" s="708" t="s">
        <v>339</v>
      </c>
      <c r="B2" s="708"/>
      <c r="C2" s="708"/>
      <c r="D2" s="708"/>
      <c r="E2" s="708"/>
      <c r="F2" s="708"/>
      <c r="G2" s="708"/>
      <c r="H2" s="708"/>
      <c r="I2" s="708"/>
      <c r="J2" s="708"/>
      <c r="K2" s="708"/>
      <c r="L2" s="708"/>
      <c r="M2" s="708"/>
    </row>
    <row r="3" spans="1:13" ht="24" customHeight="1">
      <c r="A3" s="751" t="s">
        <v>340</v>
      </c>
      <c r="B3" s="751"/>
      <c r="C3" s="751"/>
      <c r="D3" s="751"/>
      <c r="E3" s="751"/>
      <c r="F3" s="751"/>
      <c r="G3" s="751"/>
      <c r="H3" s="751"/>
      <c r="I3" s="751"/>
      <c r="J3" s="751"/>
      <c r="K3" s="751"/>
      <c r="L3" s="751"/>
      <c r="M3" s="751"/>
    </row>
    <row r="4" spans="1:13" ht="24">
      <c r="A4" s="708" t="s">
        <v>992</v>
      </c>
      <c r="B4" s="708"/>
      <c r="C4" s="708"/>
      <c r="D4" s="708"/>
      <c r="E4" s="708"/>
      <c r="F4" s="708"/>
      <c r="G4" s="708"/>
      <c r="H4" s="708"/>
      <c r="I4" s="708"/>
      <c r="J4" s="708"/>
      <c r="K4" s="708"/>
      <c r="L4" s="708"/>
      <c r="M4" s="708"/>
    </row>
    <row r="5" ht="21">
      <c r="A5" s="63" t="s">
        <v>164</v>
      </c>
    </row>
    <row r="6" spans="1:13" ht="21">
      <c r="A6" s="188" t="s">
        <v>136</v>
      </c>
      <c r="B6" s="752" t="s">
        <v>989</v>
      </c>
      <c r="C6" s="753"/>
      <c r="D6" s="753"/>
      <c r="E6" s="754"/>
      <c r="F6" s="752">
        <v>2018</v>
      </c>
      <c r="G6" s="753"/>
      <c r="H6" s="753"/>
      <c r="I6" s="753"/>
      <c r="J6" s="752">
        <v>2019</v>
      </c>
      <c r="K6" s="753"/>
      <c r="L6" s="753"/>
      <c r="M6" s="753"/>
    </row>
    <row r="7" spans="1:13" ht="21">
      <c r="A7" s="745" t="s">
        <v>137</v>
      </c>
      <c r="B7" s="189" t="s">
        <v>1</v>
      </c>
      <c r="C7" s="189" t="s">
        <v>262</v>
      </c>
      <c r="D7" s="190" t="s">
        <v>3</v>
      </c>
      <c r="E7" s="747" t="s">
        <v>8</v>
      </c>
      <c r="F7" s="189" t="s">
        <v>1</v>
      </c>
      <c r="G7" s="189" t="s">
        <v>262</v>
      </c>
      <c r="H7" s="190" t="s">
        <v>3</v>
      </c>
      <c r="I7" s="749" t="s">
        <v>8</v>
      </c>
      <c r="J7" s="189" t="s">
        <v>1</v>
      </c>
      <c r="K7" s="189" t="s">
        <v>262</v>
      </c>
      <c r="L7" s="190" t="s">
        <v>3</v>
      </c>
      <c r="M7" s="749" t="s">
        <v>8</v>
      </c>
    </row>
    <row r="8" spans="1:13" ht="21">
      <c r="A8" s="746"/>
      <c r="B8" s="191" t="s">
        <v>253</v>
      </c>
      <c r="C8" s="191" t="s">
        <v>254</v>
      </c>
      <c r="D8" s="68" t="s">
        <v>4</v>
      </c>
      <c r="E8" s="748"/>
      <c r="F8" s="191" t="s">
        <v>253</v>
      </c>
      <c r="G8" s="191" t="s">
        <v>254</v>
      </c>
      <c r="H8" s="68" t="s">
        <v>4</v>
      </c>
      <c r="I8" s="750"/>
      <c r="J8" s="191" t="s">
        <v>253</v>
      </c>
      <c r="K8" s="191" t="s">
        <v>254</v>
      </c>
      <c r="L8" s="68" t="s">
        <v>4</v>
      </c>
      <c r="M8" s="750"/>
    </row>
    <row r="9" spans="1:13" ht="42">
      <c r="A9" s="462" t="s">
        <v>93</v>
      </c>
      <c r="B9" s="490">
        <v>61130</v>
      </c>
      <c r="C9" s="490">
        <v>10144</v>
      </c>
      <c r="D9" s="491">
        <v>71274</v>
      </c>
      <c r="E9" s="444">
        <v>5.89</v>
      </c>
      <c r="F9" s="490">
        <v>54110</v>
      </c>
      <c r="G9" s="490">
        <v>15749</v>
      </c>
      <c r="H9" s="491">
        <f>G9+F9</f>
        <v>69859</v>
      </c>
      <c r="I9" s="492">
        <v>2.44</v>
      </c>
      <c r="J9" s="490">
        <v>57070</v>
      </c>
      <c r="K9" s="490">
        <v>16552</v>
      </c>
      <c r="L9" s="491">
        <f>K9+J9</f>
        <v>73622</v>
      </c>
      <c r="M9" s="492">
        <v>2.44</v>
      </c>
    </row>
    <row r="10" spans="1:13" ht="37.5" customHeight="1">
      <c r="A10" s="463" t="s">
        <v>94</v>
      </c>
      <c r="B10" s="493">
        <v>125298</v>
      </c>
      <c r="C10" s="493">
        <v>26856</v>
      </c>
      <c r="D10" s="494">
        <v>152154</v>
      </c>
      <c r="E10" s="442">
        <v>12.57</v>
      </c>
      <c r="F10" s="493">
        <v>160106</v>
      </c>
      <c r="G10" s="493">
        <v>39004</v>
      </c>
      <c r="H10" s="494">
        <f>G10+F10</f>
        <v>199110</v>
      </c>
      <c r="I10" s="495">
        <v>6.96</v>
      </c>
      <c r="J10" s="493">
        <v>174620</v>
      </c>
      <c r="K10" s="493">
        <v>40190</v>
      </c>
      <c r="L10" s="494">
        <f>K10+J10</f>
        <v>214810</v>
      </c>
      <c r="M10" s="495">
        <v>7.14</v>
      </c>
    </row>
    <row r="11" spans="1:13" ht="63">
      <c r="A11" s="462" t="s">
        <v>259</v>
      </c>
      <c r="B11" s="496">
        <v>581810</v>
      </c>
      <c r="C11" s="496">
        <v>158461</v>
      </c>
      <c r="D11" s="497">
        <v>740271</v>
      </c>
      <c r="E11" s="444">
        <v>61.16</v>
      </c>
      <c r="F11" s="496">
        <v>1097580</v>
      </c>
      <c r="G11" s="496">
        <v>314829</v>
      </c>
      <c r="H11" s="491">
        <f>G11+F11</f>
        <v>1412409</v>
      </c>
      <c r="I11" s="492">
        <v>49.4</v>
      </c>
      <c r="J11" s="496">
        <v>1132115</v>
      </c>
      <c r="K11" s="496">
        <v>329720</v>
      </c>
      <c r="L11" s="491">
        <f>K11+J11</f>
        <v>1461835</v>
      </c>
      <c r="M11" s="492">
        <v>48.59</v>
      </c>
    </row>
    <row r="12" spans="1:13" ht="63">
      <c r="A12" s="463" t="s">
        <v>260</v>
      </c>
      <c r="B12" s="493">
        <v>35641</v>
      </c>
      <c r="C12" s="493">
        <v>14357</v>
      </c>
      <c r="D12" s="494">
        <v>49998</v>
      </c>
      <c r="E12" s="442">
        <v>4.13</v>
      </c>
      <c r="F12" s="493">
        <v>120205</v>
      </c>
      <c r="G12" s="493">
        <v>38931</v>
      </c>
      <c r="H12" s="494">
        <f>G12+F12</f>
        <v>159136</v>
      </c>
      <c r="I12" s="495">
        <v>5.57</v>
      </c>
      <c r="J12" s="493">
        <v>131280</v>
      </c>
      <c r="K12" s="493">
        <v>43080</v>
      </c>
      <c r="L12" s="494">
        <f>K12+J12</f>
        <v>174360</v>
      </c>
      <c r="M12" s="495">
        <v>5.8</v>
      </c>
    </row>
    <row r="13" spans="1:13" ht="105">
      <c r="A13" s="462" t="s">
        <v>261</v>
      </c>
      <c r="B13" s="496">
        <v>128117</v>
      </c>
      <c r="C13" s="496">
        <v>68624</v>
      </c>
      <c r="D13" s="497">
        <v>196741</v>
      </c>
      <c r="E13" s="163">
        <v>16.25</v>
      </c>
      <c r="F13" s="496">
        <v>630084</v>
      </c>
      <c r="G13" s="496">
        <v>388895</v>
      </c>
      <c r="H13" s="491">
        <f>G13+F13</f>
        <v>1018979</v>
      </c>
      <c r="I13" s="498">
        <v>35.63</v>
      </c>
      <c r="J13" s="496">
        <v>657970</v>
      </c>
      <c r="K13" s="496">
        <v>425865</v>
      </c>
      <c r="L13" s="491">
        <f>K13+J13</f>
        <v>1083835</v>
      </c>
      <c r="M13" s="498">
        <v>36.03</v>
      </c>
    </row>
    <row r="14" spans="1:13" ht="42">
      <c r="A14" s="464" t="s">
        <v>114</v>
      </c>
      <c r="B14" s="499">
        <f>SUM(B9:B13)</f>
        <v>931996</v>
      </c>
      <c r="C14" s="499">
        <f>SUM(C9:C13)</f>
        <v>278442</v>
      </c>
      <c r="D14" s="499">
        <f>SUM(D9:D13)</f>
        <v>1210438</v>
      </c>
      <c r="E14" s="171">
        <v>100</v>
      </c>
      <c r="F14" s="499">
        <f aca="true" t="shared" si="0" ref="F14:M14">SUM(F9:F13)</f>
        <v>2062085</v>
      </c>
      <c r="G14" s="499">
        <f t="shared" si="0"/>
        <v>797408</v>
      </c>
      <c r="H14" s="499">
        <f t="shared" si="0"/>
        <v>2859493</v>
      </c>
      <c r="I14" s="500">
        <f t="shared" si="0"/>
        <v>100</v>
      </c>
      <c r="J14" s="499">
        <f t="shared" si="0"/>
        <v>2153055</v>
      </c>
      <c r="K14" s="499">
        <f t="shared" si="0"/>
        <v>855407</v>
      </c>
      <c r="L14" s="499">
        <f t="shared" si="0"/>
        <v>3008462</v>
      </c>
      <c r="M14" s="500">
        <f t="shared" si="0"/>
        <v>100</v>
      </c>
    </row>
    <row r="15" spans="1:13" ht="18.75">
      <c r="A15" s="31" t="s">
        <v>990</v>
      </c>
      <c r="B15" s="147"/>
      <c r="C15" s="147"/>
      <c r="D15" s="147"/>
      <c r="E15" s="147"/>
      <c r="F15" s="147"/>
      <c r="G15" s="147"/>
      <c r="H15" s="147"/>
      <c r="I15" s="147"/>
      <c r="M15" s="59" t="s">
        <v>991</v>
      </c>
    </row>
    <row r="16" spans="1:13" ht="18.75">
      <c r="A16" s="175" t="s">
        <v>343</v>
      </c>
      <c r="B16" s="175"/>
      <c r="C16" s="176"/>
      <c r="D16" s="177"/>
      <c r="E16" s="176"/>
      <c r="F16" s="177"/>
      <c r="G16" s="177"/>
      <c r="H16" s="178"/>
      <c r="I16" s="178"/>
      <c r="J16" s="178"/>
      <c r="K16" s="178"/>
      <c r="L16" s="178"/>
      <c r="M16" s="177" t="s">
        <v>319</v>
      </c>
    </row>
  </sheetData>
  <sheetProtection/>
  <mergeCells count="10">
    <mergeCell ref="A7:A8"/>
    <mergeCell ref="E7:E8"/>
    <mergeCell ref="I7:I8"/>
    <mergeCell ref="M7:M8"/>
    <mergeCell ref="A2:M2"/>
    <mergeCell ref="A3:M3"/>
    <mergeCell ref="A4:M4"/>
    <mergeCell ref="B6:E6"/>
    <mergeCell ref="F6:I6"/>
    <mergeCell ref="J6:M6"/>
  </mergeCells>
  <printOptions horizontalCentered="1" verticalCentered="1"/>
  <pageMargins left="0.25" right="0.25" top="0.5" bottom="0.5" header="0" footer="0.25"/>
  <pageSetup horizontalDpi="600" verticalDpi="6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2021-03-17T08:59:09Z</cp:lastPrinted>
  <dcterms:created xsi:type="dcterms:W3CDTF">1999-04-24T08:06:50Z</dcterms:created>
  <dcterms:modified xsi:type="dcterms:W3CDTF">2021-03-17T09:50:55Z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2019</vt:lpwstr>
  </property>
  <property fmtid="{D5CDD505-2E9C-101B-9397-08002B2CF9AE}" pid="4" name="Orde">
    <vt:lpwstr>0</vt:lpwstr>
  </property>
  <property fmtid="{D5CDD505-2E9C-101B-9397-08002B2CF9AE}" pid="5" name="Thumbnail Ima">
    <vt:lpwstr/>
  </property>
  <property fmtid="{D5CDD505-2E9C-101B-9397-08002B2CF9AE}" pid="6" name="Quart">
    <vt:lpwstr/>
  </property>
  <property fmtid="{D5CDD505-2E9C-101B-9397-08002B2CF9AE}" pid="7" name="Title ">
    <vt:lpwstr>الباب الأول-السكان والإحصاءات الحيوية</vt:lpwstr>
  </property>
  <property fmtid="{D5CDD505-2E9C-101B-9397-08002B2CF9AE}" pid="8" name="Chapt">
    <vt:lpwstr>01</vt:lpwstr>
  </property>
  <property fmtid="{D5CDD505-2E9C-101B-9397-08002B2CF9AE}" pid="9" name="Sub Catego">
    <vt:lpwstr>5</vt:lpwstr>
  </property>
  <property fmtid="{D5CDD505-2E9C-101B-9397-08002B2CF9AE}" pid="10" name="Top">
    <vt:lpwstr>42;#Population and Vital Statistics</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2019-01-01T00:00:00Z</vt:lpwstr>
  </property>
</Properties>
</file>